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2.xml" ContentType="application/vnd.openxmlformats-officedocument.drawing+xml"/>
  <Override PartName="/xl/tables/table2.xml" ContentType="application/vnd.openxmlformats-officedocument.spreadsheetml.tab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3.xml" ContentType="application/vnd.openxmlformats-officedocument.drawing+xml"/>
  <Override PartName="/xl/tables/table3.xml" ContentType="application/vnd.openxmlformats-officedocument.spreadsheetml.tab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4.xml" ContentType="application/vnd.openxmlformats-officedocument.drawing+xml"/>
  <Override PartName="/xl/tables/table4.xml" ContentType="application/vnd.openxmlformats-officedocument.spreadsheetml.tab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5.xml" ContentType="application/vnd.openxmlformats-officedocument.drawing+xml"/>
  <Override PartName="/xl/tables/table5.xml" ContentType="application/vnd.openxmlformats-officedocument.spreadsheetml.tab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6.xml" ContentType="application/vnd.openxmlformats-officedocument.drawing+xml"/>
  <Override PartName="/xl/tables/table6.xml" ContentType="application/vnd.openxmlformats-officedocument.spreadsheetml.tab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17.xml" ContentType="application/vnd.openxmlformats-officedocument.drawing+xml"/>
  <Override PartName="/xl/tables/table7.xml" ContentType="application/vnd.openxmlformats-officedocument.spreadsheetml.tab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8.xml" ContentType="application/vnd.openxmlformats-officedocument.drawing+xml"/>
  <Override PartName="/xl/tables/table8.xml" ContentType="application/vnd.openxmlformats-officedocument.spreadsheetml.tab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19.xml" ContentType="application/vnd.openxmlformats-officedocument.drawing+xml"/>
  <Override PartName="/xl/tables/table9.xml" ContentType="application/vnd.openxmlformats-officedocument.spreadsheetml.tab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20.xml" ContentType="application/vnd.openxmlformats-officedocument.drawing+xml"/>
  <Override PartName="/xl/tables/table10.xml" ContentType="application/vnd.openxmlformats-officedocument.spreadsheetml.tab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21.xml" ContentType="application/vnd.openxmlformats-officedocument.drawing+xml"/>
  <Override PartName="/xl/tables/table11.xml" ContentType="application/vnd.openxmlformats-officedocument.spreadsheetml.tab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22.xml" ContentType="application/vnd.openxmlformats-officedocument.drawing+xml"/>
  <Override PartName="/xl/tables/table12.xml" ContentType="application/vnd.openxmlformats-officedocument.spreadsheetml.tab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23.xml" ContentType="application/vnd.openxmlformats-officedocument.drawing+xml"/>
  <Override PartName="/xl/tables/table13.xml" ContentType="application/vnd.openxmlformats-officedocument.spreadsheetml.tab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24.xml" ContentType="application/vnd.openxmlformats-officedocument.drawing+xml"/>
  <Override PartName="/xl/tables/table14.xml" ContentType="application/vnd.openxmlformats-officedocument.spreadsheetml.tab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25.xml" ContentType="application/vnd.openxmlformats-officedocument.drawing+xml"/>
  <Override PartName="/xl/tables/table15.xml" ContentType="application/vnd.openxmlformats-officedocument.spreadsheetml.tab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26.xml" ContentType="application/vnd.openxmlformats-officedocument.drawing+xml"/>
  <Override PartName="/xl/tables/table16.xml" ContentType="application/vnd.openxmlformats-officedocument.spreadsheetml.tab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27.xml" ContentType="application/vnd.openxmlformats-officedocument.drawing+xml"/>
  <Override PartName="/xl/tables/table17.xml" ContentType="application/vnd.openxmlformats-officedocument.spreadsheetml.tab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28.xml" ContentType="application/vnd.openxmlformats-officedocument.drawing+xml"/>
  <Override PartName="/xl/tables/table18.xml" ContentType="application/vnd.openxmlformats-officedocument.spreadsheetml.tab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29.xml" ContentType="application/vnd.openxmlformats-officedocument.drawing+xml"/>
  <Override PartName="/xl/tables/table19.xml" ContentType="application/vnd.openxmlformats-officedocument.spreadsheetml.tab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30.xml" ContentType="application/vnd.openxmlformats-officedocument.drawing+xml"/>
  <Override PartName="/xl/tables/table20.xml" ContentType="application/vnd.openxmlformats-officedocument.spreadsheetml.tab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31.xml" ContentType="application/vnd.openxmlformats-officedocument.drawing+xml"/>
  <Override PartName="/xl/tables/table21.xml" ContentType="application/vnd.openxmlformats-officedocument.spreadsheetml.tab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drawings/drawing32.xml" ContentType="application/vnd.openxmlformats-officedocument.drawing+xml"/>
  <Override PartName="/xl/tables/table22.xml" ContentType="application/vnd.openxmlformats-officedocument.spreadsheetml.tab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drawings/drawing33.xml" ContentType="application/vnd.openxmlformats-officedocument.drawing+xml"/>
  <Override PartName="/xl/tables/table23.xml" ContentType="application/vnd.openxmlformats-officedocument.spreadsheetml.tab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drawings/drawing34.xml" ContentType="application/vnd.openxmlformats-officedocument.drawing+xml"/>
  <Override PartName="/xl/tables/table24.xml" ContentType="application/vnd.openxmlformats-officedocument.spreadsheetml.tab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drawings/drawing35.xml" ContentType="application/vnd.openxmlformats-officedocument.drawing+xml"/>
  <Override PartName="/xl/tables/table25.xml" ContentType="application/vnd.openxmlformats-officedocument.spreadsheetml.tab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36.xml" ContentType="application/vnd.openxmlformats-officedocument.drawing+xml"/>
  <Override PartName="/xl/tables/table26.xml" ContentType="application/vnd.openxmlformats-officedocument.spreadsheetml.tab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drawings/drawing37.xml" ContentType="application/vnd.openxmlformats-officedocument.drawing+xml"/>
  <Override PartName="/xl/tables/table27.xml" ContentType="application/vnd.openxmlformats-officedocument.spreadsheetml.tab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drawings/drawing38.xml" ContentType="application/vnd.openxmlformats-officedocument.drawing+xml"/>
  <Override PartName="/xl/tables/table28.xml" ContentType="application/vnd.openxmlformats-officedocument.spreadsheetml.tab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drawings/drawing39.xml" ContentType="application/vnd.openxmlformats-officedocument.drawing+xml"/>
  <Override PartName="/xl/tables/table29.xml" ContentType="application/vnd.openxmlformats-officedocument.spreadsheetml.tab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drawings/drawing40.xml" ContentType="application/vnd.openxmlformats-officedocument.drawing+xml"/>
  <Override PartName="/xl/tables/table30.xml" ContentType="application/vnd.openxmlformats-officedocument.spreadsheetml.tab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drawings/drawing41.xml" ContentType="application/vnd.openxmlformats-officedocument.drawing+xml"/>
  <Override PartName="/xl/tables/table31.xml" ContentType="application/vnd.openxmlformats-officedocument.spreadsheetml.tab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drawings/drawing42.xml" ContentType="application/vnd.openxmlformats-officedocument.drawing+xml"/>
  <Override PartName="/xl/tables/table32.xml" ContentType="application/vnd.openxmlformats-officedocument.spreadsheetml.tab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drawings/drawing43.xml" ContentType="application/vnd.openxmlformats-officedocument.drawing+xml"/>
  <Override PartName="/xl/tables/table33.xml" ContentType="application/vnd.openxmlformats-officedocument.spreadsheetml.tab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drawings/drawing44.xml" ContentType="application/vnd.openxmlformats-officedocument.drawing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drawings/drawing45.xml" ContentType="application/vnd.openxmlformats-officedocument.drawing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https://statnett-my.sharepoint.com/personal/alexandra_edwards_statnett_no/Documents/Månedsrapport/"/>
    </mc:Choice>
  </mc:AlternateContent>
  <xr:revisionPtr revIDLastSave="0" documentId="8_{3EB459B7-2276-456A-BC97-DBD908420ECD}" xr6:coauthVersionLast="47" xr6:coauthVersionMax="47" xr10:uidLastSave="{00000000-0000-0000-0000-000000000000}"/>
  <bookViews>
    <workbookView xWindow="0" yWindow="0" windowWidth="19200" windowHeight="10200" firstSheet="42" activeTab="46" xr2:uid="{3B78D092-490D-420F-9028-9B444A9B675A}"/>
  </bookViews>
  <sheets>
    <sheet name="Datagrunnlag" sheetId="1" r:id="rId1"/>
    <sheet name="Top3 avvisninger" sheetId="7" r:id="rId2"/>
    <sheet name="Plugin" sheetId="10" r:id="rId3"/>
    <sheet name="Rapport - feb" sheetId="2" state="hidden" r:id="rId4"/>
    <sheet name="Rapport - mars" sheetId="3" state="hidden" r:id="rId5"/>
    <sheet name="Rapport feb - april" sheetId="4" state="hidden" r:id="rId6"/>
    <sheet name="Rapport - april" sheetId="5" state="hidden" r:id="rId7"/>
    <sheet name="Rapport - mai" sheetId="6" state="hidden" r:id="rId8"/>
    <sheet name="Rapport - juni" sheetId="8" state="hidden" r:id="rId9"/>
    <sheet name="Rapport - juli" sheetId="9" state="hidden" r:id="rId10"/>
    <sheet name="Rapport - august" sheetId="11" state="hidden" r:id="rId11"/>
    <sheet name="Rapport - september" sheetId="12" state="hidden" r:id="rId12"/>
    <sheet name="Rapport - Oktober" sheetId="13" state="hidden" r:id="rId13"/>
    <sheet name="Rapport - November" sheetId="14" state="hidden" r:id="rId14"/>
    <sheet name="Rapport - Desember" sheetId="15" state="hidden" r:id="rId15"/>
    <sheet name="Rapport - Januar" sheetId="16" state="hidden" r:id="rId16"/>
    <sheet name="Rapport - Februar" sheetId="17" state="hidden" r:id="rId17"/>
    <sheet name="Rapport - Mars20" sheetId="18" state="hidden" r:id="rId18"/>
    <sheet name="Rapport - April20" sheetId="19" state="hidden" r:id="rId19"/>
    <sheet name="Rapport - Mai20" sheetId="20" state="hidden" r:id="rId20"/>
    <sheet name="Rapport - Juni20" sheetId="21" state="hidden" r:id="rId21"/>
    <sheet name="Rapport - Juli20" sheetId="22" state="hidden" r:id="rId22"/>
    <sheet name="Rapport - Aug20" sheetId="23" state="hidden" r:id="rId23"/>
    <sheet name="Rapport - Sept20" sheetId="24" state="hidden" r:id="rId24"/>
    <sheet name="Rapport - Okt20" sheetId="25" state="hidden" r:id="rId25"/>
    <sheet name="Rapport - Nov20" sheetId="26" state="hidden" r:id="rId26"/>
    <sheet name="Rapport - Des20" sheetId="27" state="hidden" r:id="rId27"/>
    <sheet name="Rapport - Jan21" sheetId="28" state="hidden" r:id="rId28"/>
    <sheet name="Rapport - Feb21" sheetId="29" state="hidden" r:id="rId29"/>
    <sheet name="Rapport - Mar21" sheetId="30" state="hidden" r:id="rId30"/>
    <sheet name="Rapport - April21" sheetId="31" state="hidden" r:id="rId31"/>
    <sheet name="Rapport - Mai21" sheetId="32" state="hidden" r:id="rId32"/>
    <sheet name="Rapport - Juni21" sheetId="33" state="hidden" r:id="rId33"/>
    <sheet name="Rapport - Juli21" sheetId="34" state="hidden" r:id="rId34"/>
    <sheet name="Rapport - Aug21" sheetId="35" state="hidden" r:id="rId35"/>
    <sheet name="Rapport - Sept21" sheetId="38" state="hidden" r:id="rId36"/>
    <sheet name="Rapport - Okt21" sheetId="39" state="hidden" r:id="rId37"/>
    <sheet name="Rapport - Nov21" sheetId="40" state="hidden" r:id="rId38"/>
    <sheet name="Rapport - Des21" sheetId="41" state="hidden" r:id="rId39"/>
    <sheet name="Rapport - Jan22" sheetId="42" r:id="rId40"/>
    <sheet name="Rapport - Feb22" sheetId="43" r:id="rId41"/>
    <sheet name="Rapport - Mar22" sheetId="44" r:id="rId42"/>
    <sheet name="Rapport - Apr22" sheetId="45" r:id="rId43"/>
    <sheet name="Rapport - Mai22" sheetId="46" r:id="rId44"/>
    <sheet name="Rapport - Jun22" sheetId="47" r:id="rId45"/>
    <sheet name="Rapport - Jul22" sheetId="50" r:id="rId46"/>
    <sheet name="Fullførte lev.bytter" sheetId="37" r:id="rId47"/>
    <sheet name="Antall innlogginger Plug-in" sheetId="49" r:id="rId48"/>
    <sheet name="To do - Mnd.rapport" sheetId="48" r:id="rId49"/>
  </sheets>
  <definedNames>
    <definedName name="Addo_DocID">"f87a1183-f6eb-4d92-ba3e-63681f5ce6f6"</definedName>
    <definedName name="Addo_Today">43560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" i="44" l="1"/>
  <c r="D11" i="44"/>
  <c r="C11" i="44"/>
  <c r="B11" i="44"/>
  <c r="EN55" i="1"/>
  <c r="EJ55" i="1"/>
  <c r="B171" i="50"/>
  <c r="B170" i="50"/>
  <c r="B169" i="50"/>
  <c r="B168" i="50"/>
  <c r="B167" i="50"/>
  <c r="B166" i="50"/>
  <c r="B165" i="50"/>
  <c r="B164" i="50"/>
  <c r="B163" i="50"/>
  <c r="B162" i="50"/>
  <c r="B161" i="50"/>
  <c r="B160" i="50"/>
  <c r="B159" i="50"/>
  <c r="B158" i="50"/>
  <c r="B157" i="50"/>
  <c r="B156" i="50"/>
  <c r="B155" i="50"/>
  <c r="B154" i="50"/>
  <c r="B153" i="50"/>
  <c r="B152" i="50"/>
  <c r="B151" i="50"/>
  <c r="B150" i="50"/>
  <c r="B149" i="50"/>
  <c r="B148" i="50"/>
  <c r="B147" i="50"/>
  <c r="B146" i="50"/>
  <c r="B145" i="50"/>
  <c r="B144" i="50"/>
  <c r="B143" i="50"/>
  <c r="T21" i="50"/>
  <c r="T20" i="50"/>
  <c r="T19" i="50"/>
  <c r="T18" i="50"/>
  <c r="T17" i="50"/>
  <c r="T16" i="50"/>
  <c r="T15" i="50"/>
  <c r="T14" i="50"/>
  <c r="T13" i="50"/>
  <c r="T10" i="50"/>
  <c r="T9" i="50"/>
  <c r="T8" i="50"/>
  <c r="T7" i="50"/>
  <c r="T6" i="50"/>
  <c r="T5" i="50"/>
  <c r="T4" i="50"/>
  <c r="C4" i="50"/>
  <c r="D4" i="50"/>
  <c r="E4" i="50"/>
  <c r="C5" i="50"/>
  <c r="D5" i="50"/>
  <c r="E5" i="50"/>
  <c r="C7" i="50"/>
  <c r="D7" i="50"/>
  <c r="E7" i="50"/>
  <c r="C8" i="50"/>
  <c r="D8" i="50"/>
  <c r="E8" i="50"/>
  <c r="C9" i="50"/>
  <c r="D9" i="50"/>
  <c r="E9" i="50"/>
  <c r="C10" i="50"/>
  <c r="D10" i="50"/>
  <c r="E10" i="50"/>
  <c r="C11" i="50"/>
  <c r="D11" i="50"/>
  <c r="E11" i="50"/>
  <c r="C12" i="50"/>
  <c r="D12" i="50"/>
  <c r="E12" i="50"/>
  <c r="C13" i="50"/>
  <c r="D13" i="50"/>
  <c r="E13" i="50"/>
  <c r="C14" i="50"/>
  <c r="D14" i="50"/>
  <c r="E14" i="50"/>
  <c r="B14" i="50"/>
  <c r="B13" i="50"/>
  <c r="B12" i="50"/>
  <c r="B11" i="50"/>
  <c r="B10" i="50"/>
  <c r="B9" i="50"/>
  <c r="B8" i="50"/>
  <c r="B7" i="50"/>
  <c r="B5" i="50"/>
  <c r="B4" i="50"/>
  <c r="A171" i="50"/>
  <c r="A170" i="50"/>
  <c r="A169" i="50"/>
  <c r="A168" i="50"/>
  <c r="A167" i="50"/>
  <c r="A166" i="50"/>
  <c r="A165" i="50"/>
  <c r="A164" i="50"/>
  <c r="A163" i="50"/>
  <c r="A162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S21" i="50"/>
  <c r="R21" i="50"/>
  <c r="Q21" i="50"/>
  <c r="P21" i="50"/>
  <c r="O21" i="50"/>
  <c r="N21" i="50"/>
  <c r="M21" i="50"/>
  <c r="L21" i="50"/>
  <c r="K21" i="50"/>
  <c r="J21" i="50"/>
  <c r="I21" i="50"/>
  <c r="S20" i="50"/>
  <c r="R20" i="50"/>
  <c r="Q20" i="50"/>
  <c r="P20" i="50"/>
  <c r="O20" i="50"/>
  <c r="N20" i="50"/>
  <c r="M20" i="50"/>
  <c r="L20" i="50"/>
  <c r="K20" i="50"/>
  <c r="J20" i="50"/>
  <c r="I20" i="50"/>
  <c r="S19" i="50"/>
  <c r="R19" i="50"/>
  <c r="Q19" i="50"/>
  <c r="P19" i="50"/>
  <c r="O19" i="50"/>
  <c r="N19" i="50"/>
  <c r="M19" i="50"/>
  <c r="L19" i="50"/>
  <c r="K19" i="50"/>
  <c r="J19" i="50"/>
  <c r="I19" i="50"/>
  <c r="S18" i="50"/>
  <c r="R18" i="50"/>
  <c r="Q18" i="50"/>
  <c r="P18" i="50"/>
  <c r="O18" i="50"/>
  <c r="N18" i="50"/>
  <c r="M18" i="50"/>
  <c r="L18" i="50"/>
  <c r="K18" i="50"/>
  <c r="J18" i="50"/>
  <c r="I18" i="50"/>
  <c r="S17" i="50"/>
  <c r="R17" i="50"/>
  <c r="Q17" i="50"/>
  <c r="P17" i="50"/>
  <c r="O17" i="50"/>
  <c r="N17" i="50"/>
  <c r="M17" i="50"/>
  <c r="L17" i="50"/>
  <c r="K17" i="50"/>
  <c r="J17" i="50"/>
  <c r="I17" i="50"/>
  <c r="S16" i="50"/>
  <c r="R16" i="50"/>
  <c r="Q16" i="50"/>
  <c r="P16" i="50"/>
  <c r="O16" i="50"/>
  <c r="N16" i="50"/>
  <c r="M16" i="50"/>
  <c r="L16" i="50"/>
  <c r="K16" i="50"/>
  <c r="J16" i="50"/>
  <c r="I16" i="50"/>
  <c r="S15" i="50"/>
  <c r="R15" i="50"/>
  <c r="Q15" i="50"/>
  <c r="P15" i="50"/>
  <c r="O15" i="50"/>
  <c r="N15" i="50"/>
  <c r="M15" i="50"/>
  <c r="L15" i="50"/>
  <c r="K15" i="50"/>
  <c r="J15" i="50"/>
  <c r="I15" i="50"/>
  <c r="S14" i="50"/>
  <c r="R14" i="50"/>
  <c r="Q14" i="50"/>
  <c r="P14" i="50"/>
  <c r="O14" i="50"/>
  <c r="N14" i="50"/>
  <c r="M14" i="50"/>
  <c r="L14" i="50"/>
  <c r="K14" i="50"/>
  <c r="J14" i="50"/>
  <c r="I14" i="50"/>
  <c r="S13" i="50"/>
  <c r="R13" i="50"/>
  <c r="Q13" i="50"/>
  <c r="P13" i="50"/>
  <c r="O13" i="50"/>
  <c r="N13" i="50"/>
  <c r="M13" i="50"/>
  <c r="L13" i="50"/>
  <c r="K13" i="50"/>
  <c r="J13" i="50"/>
  <c r="I13" i="50"/>
  <c r="L12" i="50"/>
  <c r="J12" i="50"/>
  <c r="S10" i="50"/>
  <c r="R10" i="50"/>
  <c r="N10" i="50"/>
  <c r="M10" i="50"/>
  <c r="L10" i="50"/>
  <c r="K10" i="50"/>
  <c r="J10" i="50"/>
  <c r="I10" i="50"/>
  <c r="S9" i="50"/>
  <c r="R9" i="50"/>
  <c r="N9" i="50"/>
  <c r="M9" i="50"/>
  <c r="L9" i="50"/>
  <c r="K9" i="50"/>
  <c r="J9" i="50"/>
  <c r="I9" i="50"/>
  <c r="S8" i="50"/>
  <c r="R8" i="50"/>
  <c r="N8" i="50"/>
  <c r="M8" i="50"/>
  <c r="L8" i="50"/>
  <c r="K8" i="50"/>
  <c r="J8" i="50"/>
  <c r="I8" i="50"/>
  <c r="S7" i="50"/>
  <c r="R7" i="50"/>
  <c r="N7" i="50"/>
  <c r="M7" i="50"/>
  <c r="L7" i="50"/>
  <c r="K7" i="50"/>
  <c r="J7" i="50"/>
  <c r="I7" i="50"/>
  <c r="S6" i="50"/>
  <c r="R6" i="50"/>
  <c r="N6" i="50"/>
  <c r="M6" i="50"/>
  <c r="L6" i="50"/>
  <c r="K6" i="50"/>
  <c r="J6" i="50"/>
  <c r="I6" i="50"/>
  <c r="S5" i="50"/>
  <c r="R5" i="50"/>
  <c r="Q5" i="50"/>
  <c r="P5" i="50"/>
  <c r="O5" i="50"/>
  <c r="N5" i="50"/>
  <c r="M5" i="50"/>
  <c r="L5" i="50"/>
  <c r="K5" i="50"/>
  <c r="J5" i="50"/>
  <c r="I5" i="50"/>
  <c r="S4" i="50"/>
  <c r="R4" i="50"/>
  <c r="Q4" i="50"/>
  <c r="P4" i="50"/>
  <c r="O4" i="50"/>
  <c r="N4" i="50"/>
  <c r="M4" i="50"/>
  <c r="L4" i="50"/>
  <c r="K4" i="50"/>
  <c r="J4" i="50"/>
  <c r="I4" i="50"/>
  <c r="B171" i="47"/>
  <c r="B170" i="47"/>
  <c r="B169" i="47"/>
  <c r="B168" i="47"/>
  <c r="B167" i="47"/>
  <c r="B166" i="47"/>
  <c r="B165" i="47"/>
  <c r="B164" i="47"/>
  <c r="B163" i="47"/>
  <c r="B162" i="47"/>
  <c r="B161" i="47"/>
  <c r="B160" i="47"/>
  <c r="B159" i="47"/>
  <c r="B158" i="47"/>
  <c r="B157" i="47"/>
  <c r="B156" i="47"/>
  <c r="B155" i="47"/>
  <c r="B154" i="47"/>
  <c r="B153" i="47"/>
  <c r="B152" i="47"/>
  <c r="B151" i="47"/>
  <c r="B150" i="47"/>
  <c r="B149" i="47"/>
  <c r="B148" i="47"/>
  <c r="B147" i="47"/>
  <c r="B146" i="47"/>
  <c r="B145" i="47"/>
  <c r="B144" i="47"/>
  <c r="B143" i="47"/>
  <c r="S21" i="47"/>
  <c r="S20" i="47"/>
  <c r="S19" i="47"/>
  <c r="S18" i="47"/>
  <c r="S17" i="47"/>
  <c r="S16" i="47"/>
  <c r="S15" i="47"/>
  <c r="S14" i="47"/>
  <c r="S13" i="47"/>
  <c r="S10" i="47"/>
  <c r="S9" i="47"/>
  <c r="S8" i="47"/>
  <c r="S7" i="47"/>
  <c r="S6" i="47"/>
  <c r="S5" i="47"/>
  <c r="S4" i="47"/>
  <c r="E4" i="47"/>
  <c r="D4" i="47"/>
  <c r="C4" i="47"/>
  <c r="C5" i="47"/>
  <c r="D5" i="47"/>
  <c r="E5" i="47"/>
  <c r="C7" i="47"/>
  <c r="D7" i="47"/>
  <c r="E7" i="47"/>
  <c r="C8" i="47"/>
  <c r="D8" i="47"/>
  <c r="E8" i="47"/>
  <c r="C9" i="47"/>
  <c r="D9" i="47"/>
  <c r="E9" i="47"/>
  <c r="C10" i="47"/>
  <c r="D10" i="47"/>
  <c r="E10" i="47"/>
  <c r="C11" i="47"/>
  <c r="D11" i="47"/>
  <c r="E11" i="47"/>
  <c r="C12" i="47"/>
  <c r="D12" i="47"/>
  <c r="E12" i="47"/>
  <c r="C13" i="47"/>
  <c r="D13" i="47"/>
  <c r="E13" i="47"/>
  <c r="C14" i="47"/>
  <c r="D14" i="47"/>
  <c r="E14" i="47"/>
  <c r="B14" i="47"/>
  <c r="B13" i="47"/>
  <c r="B12" i="47"/>
  <c r="B11" i="47"/>
  <c r="B10" i="47"/>
  <c r="B9" i="47"/>
  <c r="B8" i="47"/>
  <c r="B7" i="47"/>
  <c r="B5" i="47"/>
  <c r="B4" i="47"/>
  <c r="A171" i="47"/>
  <c r="A170" i="47"/>
  <c r="A169" i="47"/>
  <c r="A168" i="47"/>
  <c r="A167" i="47"/>
  <c r="A166" i="47"/>
  <c r="A165" i="47"/>
  <c r="A164" i="47"/>
  <c r="A163" i="47"/>
  <c r="A162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R21" i="47"/>
  <c r="Q21" i="47"/>
  <c r="P21" i="47"/>
  <c r="O21" i="47"/>
  <c r="N21" i="47"/>
  <c r="M21" i="47"/>
  <c r="L21" i="47"/>
  <c r="K21" i="47"/>
  <c r="J21" i="47"/>
  <c r="I21" i="47"/>
  <c r="R20" i="47"/>
  <c r="Q20" i="47"/>
  <c r="P20" i="47"/>
  <c r="O20" i="47"/>
  <c r="N20" i="47"/>
  <c r="M20" i="47"/>
  <c r="L20" i="47"/>
  <c r="K20" i="47"/>
  <c r="J20" i="47"/>
  <c r="I20" i="47"/>
  <c r="R19" i="47"/>
  <c r="Q19" i="47"/>
  <c r="P19" i="47"/>
  <c r="O19" i="47"/>
  <c r="N19" i="47"/>
  <c r="M19" i="47"/>
  <c r="L19" i="47"/>
  <c r="K19" i="47"/>
  <c r="J19" i="47"/>
  <c r="I19" i="47"/>
  <c r="R18" i="47"/>
  <c r="Q18" i="47"/>
  <c r="P18" i="47"/>
  <c r="O18" i="47"/>
  <c r="N18" i="47"/>
  <c r="M18" i="47"/>
  <c r="L18" i="47"/>
  <c r="K18" i="47"/>
  <c r="J18" i="47"/>
  <c r="I18" i="47"/>
  <c r="R17" i="47"/>
  <c r="Q17" i="47"/>
  <c r="P17" i="47"/>
  <c r="O17" i="47"/>
  <c r="N17" i="47"/>
  <c r="M17" i="47"/>
  <c r="L17" i="47"/>
  <c r="K17" i="47"/>
  <c r="J17" i="47"/>
  <c r="I17" i="47"/>
  <c r="R16" i="47"/>
  <c r="Q16" i="47"/>
  <c r="P16" i="47"/>
  <c r="O16" i="47"/>
  <c r="N16" i="47"/>
  <c r="M16" i="47"/>
  <c r="L16" i="47"/>
  <c r="K16" i="47"/>
  <c r="J16" i="47"/>
  <c r="I16" i="47"/>
  <c r="R15" i="47"/>
  <c r="Q15" i="47"/>
  <c r="P15" i="47"/>
  <c r="O15" i="47"/>
  <c r="N15" i="47"/>
  <c r="M15" i="47"/>
  <c r="L15" i="47"/>
  <c r="K15" i="47"/>
  <c r="J15" i="47"/>
  <c r="I15" i="47"/>
  <c r="R14" i="47"/>
  <c r="Q14" i="47"/>
  <c r="P14" i="47"/>
  <c r="O14" i="47"/>
  <c r="N14" i="47"/>
  <c r="M14" i="47"/>
  <c r="L14" i="47"/>
  <c r="K14" i="47"/>
  <c r="J14" i="47"/>
  <c r="I14" i="47"/>
  <c r="R13" i="47"/>
  <c r="Q13" i="47"/>
  <c r="P13" i="47"/>
  <c r="O13" i="47"/>
  <c r="N13" i="47"/>
  <c r="M13" i="47"/>
  <c r="L13" i="47"/>
  <c r="K13" i="47"/>
  <c r="J13" i="47"/>
  <c r="I13" i="47"/>
  <c r="L12" i="47"/>
  <c r="J12" i="47"/>
  <c r="R10" i="47"/>
  <c r="N10" i="47"/>
  <c r="M10" i="47"/>
  <c r="L10" i="47"/>
  <c r="K10" i="47"/>
  <c r="J10" i="47"/>
  <c r="I10" i="47"/>
  <c r="R9" i="47"/>
  <c r="O9" i="47"/>
  <c r="N9" i="47"/>
  <c r="M9" i="47"/>
  <c r="L9" i="47"/>
  <c r="K9" i="47"/>
  <c r="J9" i="47"/>
  <c r="I9" i="47"/>
  <c r="R8" i="47"/>
  <c r="N8" i="47"/>
  <c r="M8" i="47"/>
  <c r="L8" i="47"/>
  <c r="K8" i="47"/>
  <c r="J8" i="47"/>
  <c r="I8" i="47"/>
  <c r="R7" i="47"/>
  <c r="O7" i="47"/>
  <c r="N7" i="47"/>
  <c r="M7" i="47"/>
  <c r="L7" i="47"/>
  <c r="K7" i="47"/>
  <c r="J7" i="47"/>
  <c r="I7" i="47"/>
  <c r="R6" i="47"/>
  <c r="N6" i="47"/>
  <c r="M6" i="47"/>
  <c r="L6" i="47"/>
  <c r="K6" i="47"/>
  <c r="J6" i="47"/>
  <c r="I6" i="47"/>
  <c r="R5" i="47"/>
  <c r="Q5" i="47"/>
  <c r="P5" i="47"/>
  <c r="O5" i="47"/>
  <c r="N5" i="47"/>
  <c r="M5" i="47"/>
  <c r="L5" i="47"/>
  <c r="K5" i="47"/>
  <c r="J5" i="47"/>
  <c r="I5" i="47"/>
  <c r="R4" i="47"/>
  <c r="Q4" i="47"/>
  <c r="P4" i="47"/>
  <c r="O4" i="47"/>
  <c r="N4" i="47"/>
  <c r="M4" i="47"/>
  <c r="L4" i="47"/>
  <c r="K4" i="47"/>
  <c r="J4" i="47"/>
  <c r="I4" i="47"/>
  <c r="B171" i="46"/>
  <c r="B170" i="46"/>
  <c r="B169" i="46"/>
  <c r="B168" i="46"/>
  <c r="B167" i="46"/>
  <c r="B166" i="46"/>
  <c r="B165" i="46"/>
  <c r="B164" i="46"/>
  <c r="B163" i="46"/>
  <c r="B162" i="46"/>
  <c r="B161" i="46"/>
  <c r="B160" i="46"/>
  <c r="B159" i="46"/>
  <c r="B158" i="46"/>
  <c r="B157" i="46"/>
  <c r="B156" i="46"/>
  <c r="B155" i="46"/>
  <c r="B154" i="46"/>
  <c r="B153" i="46"/>
  <c r="B152" i="46"/>
  <c r="B151" i="46"/>
  <c r="B150" i="46"/>
  <c r="B149" i="46"/>
  <c r="B148" i="46"/>
  <c r="B147" i="46"/>
  <c r="B146" i="46"/>
  <c r="B145" i="46"/>
  <c r="B144" i="46"/>
  <c r="B143" i="46"/>
  <c r="R21" i="46"/>
  <c r="R20" i="46"/>
  <c r="R19" i="46"/>
  <c r="R18" i="46"/>
  <c r="R17" i="46"/>
  <c r="R16" i="46"/>
  <c r="R15" i="46"/>
  <c r="R14" i="46"/>
  <c r="R13" i="46"/>
  <c r="R10" i="46"/>
  <c r="R9" i="46"/>
  <c r="R8" i="46"/>
  <c r="R7" i="46"/>
  <c r="R6" i="46"/>
  <c r="R5" i="46"/>
  <c r="R4" i="46"/>
  <c r="D4" i="46"/>
  <c r="E4" i="46"/>
  <c r="C4" i="46"/>
  <c r="C5" i="46"/>
  <c r="D5" i="46"/>
  <c r="E5" i="46"/>
  <c r="C7" i="46"/>
  <c r="D7" i="46"/>
  <c r="E7" i="46"/>
  <c r="C8" i="46"/>
  <c r="D8" i="46"/>
  <c r="E8" i="46"/>
  <c r="C9" i="46"/>
  <c r="D9" i="46"/>
  <c r="E9" i="46"/>
  <c r="C10" i="46"/>
  <c r="D10" i="46"/>
  <c r="E10" i="46"/>
  <c r="C11" i="46"/>
  <c r="D11" i="46"/>
  <c r="E11" i="46"/>
  <c r="C12" i="46"/>
  <c r="D12" i="46"/>
  <c r="E12" i="46"/>
  <c r="C13" i="46"/>
  <c r="D13" i="46"/>
  <c r="E13" i="46"/>
  <c r="C14" i="46"/>
  <c r="D14" i="46"/>
  <c r="E14" i="46"/>
  <c r="B14" i="46"/>
  <c r="B13" i="46"/>
  <c r="B12" i="46"/>
  <c r="B11" i="46"/>
  <c r="B10" i="46"/>
  <c r="B9" i="46"/>
  <c r="B8" i="46"/>
  <c r="B7" i="46"/>
  <c r="B5" i="46"/>
  <c r="B4" i="46"/>
  <c r="A171" i="46"/>
  <c r="A170" i="46"/>
  <c r="A169" i="46"/>
  <c r="A168" i="46"/>
  <c r="A167" i="46"/>
  <c r="A166" i="46"/>
  <c r="A165" i="46"/>
  <c r="A164" i="46"/>
  <c r="A163" i="46"/>
  <c r="A162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Q21" i="46"/>
  <c r="P21" i="46"/>
  <c r="O21" i="46"/>
  <c r="N21" i="46"/>
  <c r="M21" i="46"/>
  <c r="L21" i="46"/>
  <c r="K21" i="46"/>
  <c r="J21" i="46"/>
  <c r="I21" i="46"/>
  <c r="Q20" i="46"/>
  <c r="P20" i="46"/>
  <c r="O20" i="46"/>
  <c r="N20" i="46"/>
  <c r="M20" i="46"/>
  <c r="L20" i="46"/>
  <c r="K20" i="46"/>
  <c r="J20" i="46"/>
  <c r="I20" i="46"/>
  <c r="Q19" i="46"/>
  <c r="P19" i="46"/>
  <c r="O19" i="46"/>
  <c r="N19" i="46"/>
  <c r="M19" i="46"/>
  <c r="L19" i="46"/>
  <c r="K19" i="46"/>
  <c r="J19" i="46"/>
  <c r="I19" i="46"/>
  <c r="Q18" i="46"/>
  <c r="P18" i="46"/>
  <c r="O18" i="46"/>
  <c r="N18" i="46"/>
  <c r="M18" i="46"/>
  <c r="L18" i="46"/>
  <c r="K18" i="46"/>
  <c r="J18" i="46"/>
  <c r="I18" i="46"/>
  <c r="Q17" i="46"/>
  <c r="P17" i="46"/>
  <c r="O17" i="46"/>
  <c r="N17" i="46"/>
  <c r="M17" i="46"/>
  <c r="L17" i="46"/>
  <c r="K17" i="46"/>
  <c r="J17" i="46"/>
  <c r="I17" i="46"/>
  <c r="Q16" i="46"/>
  <c r="P16" i="46"/>
  <c r="O16" i="46"/>
  <c r="N16" i="46"/>
  <c r="M16" i="46"/>
  <c r="L16" i="46"/>
  <c r="K16" i="46"/>
  <c r="J16" i="46"/>
  <c r="I16" i="46"/>
  <c r="Q15" i="46"/>
  <c r="P15" i="46"/>
  <c r="O15" i="46"/>
  <c r="N15" i="46"/>
  <c r="M15" i="46"/>
  <c r="L15" i="46"/>
  <c r="K15" i="46"/>
  <c r="J15" i="46"/>
  <c r="I15" i="46"/>
  <c r="Q14" i="46"/>
  <c r="P14" i="46"/>
  <c r="O14" i="46"/>
  <c r="N14" i="46"/>
  <c r="M14" i="46"/>
  <c r="L14" i="46"/>
  <c r="K14" i="46"/>
  <c r="J14" i="46"/>
  <c r="I14" i="46"/>
  <c r="Q13" i="46"/>
  <c r="P13" i="46"/>
  <c r="O13" i="46"/>
  <c r="N13" i="46"/>
  <c r="M13" i="46"/>
  <c r="L13" i="46"/>
  <c r="K13" i="46"/>
  <c r="J13" i="46"/>
  <c r="I13" i="46"/>
  <c r="L12" i="46"/>
  <c r="J12" i="46"/>
  <c r="N10" i="46"/>
  <c r="M10" i="46"/>
  <c r="L10" i="46"/>
  <c r="K10" i="46"/>
  <c r="J10" i="46"/>
  <c r="I10" i="46"/>
  <c r="O9" i="46"/>
  <c r="N9" i="46"/>
  <c r="M9" i="46"/>
  <c r="L9" i="46"/>
  <c r="K9" i="46"/>
  <c r="J9" i="46"/>
  <c r="I9" i="46"/>
  <c r="N8" i="46"/>
  <c r="M8" i="46"/>
  <c r="L8" i="46"/>
  <c r="K8" i="46"/>
  <c r="J8" i="46"/>
  <c r="I8" i="46"/>
  <c r="N7" i="46"/>
  <c r="M7" i="46"/>
  <c r="L7" i="46"/>
  <c r="K7" i="46"/>
  <c r="J7" i="46"/>
  <c r="I7" i="46"/>
  <c r="N6" i="46"/>
  <c r="M6" i="46"/>
  <c r="L6" i="46"/>
  <c r="K6" i="46"/>
  <c r="J6" i="46"/>
  <c r="I6" i="46"/>
  <c r="Q5" i="46"/>
  <c r="P5" i="46"/>
  <c r="O5" i="46"/>
  <c r="N5" i="46"/>
  <c r="M5" i="46"/>
  <c r="L5" i="46"/>
  <c r="K5" i="46"/>
  <c r="J5" i="46"/>
  <c r="I5" i="46"/>
  <c r="Q4" i="46"/>
  <c r="P4" i="46"/>
  <c r="O4" i="46"/>
  <c r="N4" i="46"/>
  <c r="M4" i="46"/>
  <c r="L4" i="46"/>
  <c r="K4" i="46"/>
  <c r="J4" i="46"/>
  <c r="I4" i="46"/>
  <c r="Q21" i="45"/>
  <c r="Q20" i="45"/>
  <c r="Q19" i="45"/>
  <c r="Q18" i="45"/>
  <c r="Q17" i="45"/>
  <c r="Q16" i="45"/>
  <c r="Q15" i="45"/>
  <c r="Q14" i="45"/>
  <c r="Q13" i="45"/>
  <c r="Q5" i="45"/>
  <c r="Q4" i="45"/>
  <c r="P4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E9" i="45"/>
  <c r="E10" i="45"/>
  <c r="C11" i="45"/>
  <c r="D11" i="45"/>
  <c r="E11" i="45"/>
  <c r="E12" i="45"/>
  <c r="E13" i="45"/>
  <c r="E14" i="45"/>
  <c r="E4" i="45"/>
  <c r="D4" i="45"/>
  <c r="C4" i="45"/>
  <c r="C5" i="45"/>
  <c r="D5" i="45"/>
  <c r="E5" i="45"/>
  <c r="B11" i="45"/>
  <c r="B5" i="45"/>
  <c r="B4" i="45"/>
  <c r="A171" i="45"/>
  <c r="A170" i="45"/>
  <c r="A169" i="45"/>
  <c r="A168" i="45"/>
  <c r="A167" i="45"/>
  <c r="A166" i="45"/>
  <c r="A165" i="45"/>
  <c r="A164" i="45"/>
  <c r="A163" i="45"/>
  <c r="A162" i="45"/>
  <c r="A160" i="45"/>
  <c r="A159" i="45"/>
  <c r="A158" i="45"/>
  <c r="A157" i="45"/>
  <c r="A156" i="45"/>
  <c r="A155" i="45"/>
  <c r="A154" i="45"/>
  <c r="A153" i="45"/>
  <c r="A152" i="45"/>
  <c r="A151" i="45"/>
  <c r="A150" i="45"/>
  <c r="A149" i="45"/>
  <c r="A148" i="45"/>
  <c r="A147" i="45"/>
  <c r="A146" i="45"/>
  <c r="A145" i="45"/>
  <c r="A144" i="45"/>
  <c r="A143" i="45"/>
  <c r="P21" i="45"/>
  <c r="O21" i="45"/>
  <c r="N21" i="45"/>
  <c r="M21" i="45"/>
  <c r="L21" i="45"/>
  <c r="K21" i="45"/>
  <c r="J21" i="45"/>
  <c r="I21" i="45"/>
  <c r="P20" i="45"/>
  <c r="O20" i="45"/>
  <c r="N20" i="45"/>
  <c r="M20" i="45"/>
  <c r="L20" i="45"/>
  <c r="K20" i="45"/>
  <c r="J20" i="45"/>
  <c r="I20" i="45"/>
  <c r="P19" i="45"/>
  <c r="O19" i="45"/>
  <c r="N19" i="45"/>
  <c r="M19" i="45"/>
  <c r="L19" i="45"/>
  <c r="K19" i="45"/>
  <c r="J19" i="45"/>
  <c r="I19" i="45"/>
  <c r="P18" i="45"/>
  <c r="O18" i="45"/>
  <c r="N18" i="45"/>
  <c r="M18" i="45"/>
  <c r="L18" i="45"/>
  <c r="K18" i="45"/>
  <c r="J18" i="45"/>
  <c r="I18" i="45"/>
  <c r="P17" i="45"/>
  <c r="O17" i="45"/>
  <c r="N17" i="45"/>
  <c r="M17" i="45"/>
  <c r="L17" i="45"/>
  <c r="K17" i="45"/>
  <c r="J17" i="45"/>
  <c r="I17" i="45"/>
  <c r="P16" i="45"/>
  <c r="O16" i="45"/>
  <c r="N16" i="45"/>
  <c r="M16" i="45"/>
  <c r="L16" i="45"/>
  <c r="K16" i="45"/>
  <c r="J16" i="45"/>
  <c r="I16" i="45"/>
  <c r="P15" i="45"/>
  <c r="O15" i="45"/>
  <c r="N15" i="45"/>
  <c r="M15" i="45"/>
  <c r="L15" i="45"/>
  <c r="K15" i="45"/>
  <c r="J15" i="45"/>
  <c r="I15" i="45"/>
  <c r="P14" i="45"/>
  <c r="O14" i="45"/>
  <c r="N14" i="45"/>
  <c r="M14" i="45"/>
  <c r="L14" i="45"/>
  <c r="K14" i="45"/>
  <c r="J14" i="45"/>
  <c r="I14" i="45"/>
  <c r="P13" i="45"/>
  <c r="O13" i="45"/>
  <c r="N13" i="45"/>
  <c r="M13" i="45"/>
  <c r="L13" i="45"/>
  <c r="K13" i="45"/>
  <c r="J13" i="45"/>
  <c r="I13" i="45"/>
  <c r="L12" i="45"/>
  <c r="J12" i="45"/>
  <c r="N10" i="45"/>
  <c r="M10" i="45"/>
  <c r="L10" i="45"/>
  <c r="K10" i="45"/>
  <c r="J10" i="45"/>
  <c r="I10" i="45"/>
  <c r="O9" i="45"/>
  <c r="N9" i="45"/>
  <c r="M9" i="45"/>
  <c r="L9" i="45"/>
  <c r="K9" i="45"/>
  <c r="J9" i="45"/>
  <c r="I9" i="45"/>
  <c r="N8" i="45"/>
  <c r="M8" i="45"/>
  <c r="L8" i="45"/>
  <c r="K8" i="45"/>
  <c r="J8" i="45"/>
  <c r="I8" i="45"/>
  <c r="N7" i="45"/>
  <c r="M7" i="45"/>
  <c r="L7" i="45"/>
  <c r="K7" i="45"/>
  <c r="J7" i="45"/>
  <c r="I7" i="45"/>
  <c r="N6" i="45"/>
  <c r="M6" i="45"/>
  <c r="L6" i="45"/>
  <c r="K6" i="45"/>
  <c r="J6" i="45"/>
  <c r="I6" i="45"/>
  <c r="P5" i="45"/>
  <c r="O5" i="45"/>
  <c r="N5" i="45"/>
  <c r="M5" i="45"/>
  <c r="L5" i="45"/>
  <c r="K5" i="45"/>
  <c r="J5" i="45"/>
  <c r="I5" i="45"/>
  <c r="O4" i="45"/>
  <c r="N4" i="45"/>
  <c r="M4" i="45"/>
  <c r="L4" i="45"/>
  <c r="K4" i="45"/>
  <c r="J4" i="45"/>
  <c r="I4" i="45"/>
  <c r="B171" i="44"/>
  <c r="B170" i="44"/>
  <c r="B169" i="44"/>
  <c r="B168" i="44"/>
  <c r="B167" i="44"/>
  <c r="B166" i="44"/>
  <c r="B165" i="44"/>
  <c r="B164" i="44"/>
  <c r="B163" i="44"/>
  <c r="B162" i="44"/>
  <c r="B161" i="44"/>
  <c r="B160" i="44"/>
  <c r="B159" i="44"/>
  <c r="B158" i="44"/>
  <c r="B157" i="44"/>
  <c r="B156" i="44"/>
  <c r="B155" i="44"/>
  <c r="B154" i="44"/>
  <c r="B153" i="44"/>
  <c r="B152" i="44"/>
  <c r="B151" i="44"/>
  <c r="B150" i="44"/>
  <c r="B149" i="44"/>
  <c r="B148" i="44"/>
  <c r="B147" i="44"/>
  <c r="B146" i="44"/>
  <c r="B145" i="44"/>
  <c r="B144" i="44"/>
  <c r="B143" i="44"/>
  <c r="D4" i="44"/>
  <c r="E4" i="44"/>
  <c r="C4" i="44"/>
  <c r="C5" i="44"/>
  <c r="D5" i="44"/>
  <c r="E5" i="44"/>
  <c r="E9" i="44"/>
  <c r="E10" i="44"/>
  <c r="E12" i="44"/>
  <c r="E13" i="44"/>
  <c r="E14" i="44"/>
  <c r="B5" i="44"/>
  <c r="B4" i="44"/>
  <c r="P21" i="44"/>
  <c r="P20" i="44"/>
  <c r="P19" i="44"/>
  <c r="P18" i="44"/>
  <c r="P17" i="44"/>
  <c r="P16" i="44"/>
  <c r="P15" i="44"/>
  <c r="P14" i="44"/>
  <c r="P13" i="44"/>
  <c r="P5" i="44"/>
  <c r="P4" i="44"/>
  <c r="A171" i="44"/>
  <c r="A170" i="44"/>
  <c r="A169" i="44"/>
  <c r="A168" i="44"/>
  <c r="A167" i="44"/>
  <c r="A166" i="44"/>
  <c r="A165" i="44"/>
  <c r="A164" i="44"/>
  <c r="A163" i="44"/>
  <c r="A162" i="44"/>
  <c r="A160" i="44"/>
  <c r="A159" i="44"/>
  <c r="A158" i="44"/>
  <c r="A157" i="44"/>
  <c r="A156" i="44"/>
  <c r="A155" i="44"/>
  <c r="A154" i="44"/>
  <c r="A153" i="44"/>
  <c r="A152" i="44"/>
  <c r="A151" i="44"/>
  <c r="A150" i="44"/>
  <c r="A149" i="44"/>
  <c r="A148" i="44"/>
  <c r="A147" i="44"/>
  <c r="A146" i="44"/>
  <c r="A145" i="44"/>
  <c r="A144" i="44"/>
  <c r="A143" i="44"/>
  <c r="O21" i="44"/>
  <c r="N21" i="44"/>
  <c r="M21" i="44"/>
  <c r="L21" i="44"/>
  <c r="K21" i="44"/>
  <c r="J21" i="44"/>
  <c r="I21" i="44"/>
  <c r="O20" i="44"/>
  <c r="N20" i="44"/>
  <c r="M20" i="44"/>
  <c r="L20" i="44"/>
  <c r="K20" i="44"/>
  <c r="J20" i="44"/>
  <c r="I20" i="44"/>
  <c r="O19" i="44"/>
  <c r="N19" i="44"/>
  <c r="M19" i="44"/>
  <c r="L19" i="44"/>
  <c r="K19" i="44"/>
  <c r="J19" i="44"/>
  <c r="I19" i="44"/>
  <c r="O18" i="44"/>
  <c r="N18" i="44"/>
  <c r="M18" i="44"/>
  <c r="L18" i="44"/>
  <c r="K18" i="44"/>
  <c r="J18" i="44"/>
  <c r="I18" i="44"/>
  <c r="O17" i="44"/>
  <c r="N17" i="44"/>
  <c r="M17" i="44"/>
  <c r="L17" i="44"/>
  <c r="K17" i="44"/>
  <c r="J17" i="44"/>
  <c r="I17" i="44"/>
  <c r="O16" i="44"/>
  <c r="N16" i="44"/>
  <c r="M16" i="44"/>
  <c r="L16" i="44"/>
  <c r="K16" i="44"/>
  <c r="J16" i="44"/>
  <c r="I16" i="44"/>
  <c r="O15" i="44"/>
  <c r="N15" i="44"/>
  <c r="M15" i="44"/>
  <c r="L15" i="44"/>
  <c r="K15" i="44"/>
  <c r="J15" i="44"/>
  <c r="I15" i="44"/>
  <c r="O14" i="44"/>
  <c r="N14" i="44"/>
  <c r="M14" i="44"/>
  <c r="L14" i="44"/>
  <c r="K14" i="44"/>
  <c r="J14" i="44"/>
  <c r="I14" i="44"/>
  <c r="O13" i="44"/>
  <c r="N13" i="44"/>
  <c r="M13" i="44"/>
  <c r="L13" i="44"/>
  <c r="K13" i="44"/>
  <c r="J13" i="44"/>
  <c r="I13" i="44"/>
  <c r="L12" i="44"/>
  <c r="J12" i="44"/>
  <c r="N10" i="44"/>
  <c r="M10" i="44"/>
  <c r="L10" i="44"/>
  <c r="K10" i="44"/>
  <c r="J10" i="44"/>
  <c r="I10" i="44"/>
  <c r="O9" i="44"/>
  <c r="N9" i="44"/>
  <c r="M9" i="44"/>
  <c r="L9" i="44"/>
  <c r="K9" i="44"/>
  <c r="J9" i="44"/>
  <c r="I9" i="44"/>
  <c r="N8" i="44"/>
  <c r="M8" i="44"/>
  <c r="L8" i="44"/>
  <c r="K8" i="44"/>
  <c r="J8" i="44"/>
  <c r="I8" i="44"/>
  <c r="N7" i="44"/>
  <c r="M7" i="44"/>
  <c r="L7" i="44"/>
  <c r="K7" i="44"/>
  <c r="J7" i="44"/>
  <c r="I7" i="44"/>
  <c r="N6" i="44"/>
  <c r="M6" i="44"/>
  <c r="L6" i="44"/>
  <c r="K6" i="44"/>
  <c r="J6" i="44"/>
  <c r="I6" i="44"/>
  <c r="O5" i="44"/>
  <c r="N5" i="44"/>
  <c r="M5" i="44"/>
  <c r="L5" i="44"/>
  <c r="K5" i="44"/>
  <c r="J5" i="44"/>
  <c r="I5" i="44"/>
  <c r="O4" i="44"/>
  <c r="N4" i="44"/>
  <c r="M4" i="44"/>
  <c r="L4" i="44"/>
  <c r="K4" i="44"/>
  <c r="J4" i="44"/>
  <c r="I4" i="44"/>
  <c r="O9" i="43"/>
  <c r="O5" i="43"/>
  <c r="O4" i="43"/>
  <c r="O21" i="43"/>
  <c r="O20" i="43"/>
  <c r="O19" i="43"/>
  <c r="O18" i="43"/>
  <c r="O17" i="43"/>
  <c r="O16" i="43"/>
  <c r="O15" i="43"/>
  <c r="O14" i="43"/>
  <c r="O13" i="43"/>
  <c r="N9" i="43"/>
  <c r="N10" i="43"/>
  <c r="N4" i="43"/>
  <c r="E4" i="43"/>
  <c r="B171" i="43"/>
  <c r="B170" i="43"/>
  <c r="B169" i="43"/>
  <c r="B168" i="43"/>
  <c r="B167" i="43"/>
  <c r="B166" i="43"/>
  <c r="B165" i="43"/>
  <c r="B164" i="43"/>
  <c r="B163" i="43"/>
  <c r="B162" i="43"/>
  <c r="B161" i="43"/>
  <c r="B160" i="43"/>
  <c r="B159" i="43"/>
  <c r="B158" i="43"/>
  <c r="B157" i="43"/>
  <c r="B156" i="43"/>
  <c r="B155" i="43"/>
  <c r="B154" i="43"/>
  <c r="B153" i="43"/>
  <c r="B152" i="43"/>
  <c r="B151" i="43"/>
  <c r="B150" i="43"/>
  <c r="B149" i="43"/>
  <c r="B148" i="43"/>
  <c r="B147" i="43"/>
  <c r="B146" i="43"/>
  <c r="B145" i="43"/>
  <c r="B144" i="43"/>
  <c r="B143" i="43"/>
  <c r="D4" i="43"/>
  <c r="C4" i="43"/>
  <c r="C5" i="43"/>
  <c r="D5" i="43"/>
  <c r="E5" i="43"/>
  <c r="E9" i="43"/>
  <c r="E10" i="43"/>
  <c r="C11" i="43"/>
  <c r="D11" i="43"/>
  <c r="E11" i="43"/>
  <c r="E12" i="43"/>
  <c r="D13" i="43"/>
  <c r="E13" i="43"/>
  <c r="D14" i="43"/>
  <c r="E14" i="43"/>
  <c r="B12" i="43"/>
  <c r="B11" i="43"/>
  <c r="B5" i="43"/>
  <c r="B4" i="43"/>
  <c r="N6" i="43"/>
  <c r="K5" i="43"/>
  <c r="FN55" i="1"/>
  <c r="FM55" i="1"/>
  <c r="FN56" i="1" s="1"/>
  <c r="FO54" i="1"/>
  <c r="FO50" i="1"/>
  <c r="FN50" i="1"/>
  <c r="FM50" i="1"/>
  <c r="FL50" i="1"/>
  <c r="FO45" i="1"/>
  <c r="FN45" i="1"/>
  <c r="FM45" i="1"/>
  <c r="FL45" i="1"/>
  <c r="FL55" i="1" s="1"/>
  <c r="FO42" i="1"/>
  <c r="FN42" i="1"/>
  <c r="FM42" i="1"/>
  <c r="FL42" i="1"/>
  <c r="FO31" i="1"/>
  <c r="FN31" i="1"/>
  <c r="FM31" i="1"/>
  <c r="FL31" i="1"/>
  <c r="FO28" i="1"/>
  <c r="FN28" i="1"/>
  <c r="FM28" i="1"/>
  <c r="FL28" i="1"/>
  <c r="FO20" i="1"/>
  <c r="FN20" i="1"/>
  <c r="FM20" i="1"/>
  <c r="FL20" i="1"/>
  <c r="FO15" i="1"/>
  <c r="FN15" i="1"/>
  <c r="FM15" i="1"/>
  <c r="FL15" i="1"/>
  <c r="FO10" i="1"/>
  <c r="FN10" i="1"/>
  <c r="FM10" i="1"/>
  <c r="FL10" i="1"/>
  <c r="FO4" i="1"/>
  <c r="FN4" i="1"/>
  <c r="FM4" i="1"/>
  <c r="FL4" i="1"/>
  <c r="FJ55" i="1"/>
  <c r="FK54" i="1"/>
  <c r="FI55" i="1" s="1"/>
  <c r="FJ56" i="1" s="1"/>
  <c r="FK50" i="1"/>
  <c r="FJ50" i="1"/>
  <c r="FI50" i="1"/>
  <c r="FH50" i="1"/>
  <c r="FK45" i="1"/>
  <c r="FJ45" i="1"/>
  <c r="FI45" i="1"/>
  <c r="FH45" i="1"/>
  <c r="FH55" i="1" s="1"/>
  <c r="FK42" i="1"/>
  <c r="FJ42" i="1"/>
  <c r="FI42" i="1"/>
  <c r="FH42" i="1"/>
  <c r="FK31" i="1"/>
  <c r="FJ31" i="1"/>
  <c r="FI31" i="1"/>
  <c r="FH31" i="1"/>
  <c r="FK28" i="1"/>
  <c r="FJ28" i="1"/>
  <c r="FI28" i="1"/>
  <c r="FH28" i="1"/>
  <c r="FK20" i="1"/>
  <c r="FJ20" i="1"/>
  <c r="FI20" i="1"/>
  <c r="FH20" i="1"/>
  <c r="FK15" i="1"/>
  <c r="FJ15" i="1"/>
  <c r="FI15" i="1"/>
  <c r="FH15" i="1"/>
  <c r="FK10" i="1"/>
  <c r="FJ10" i="1"/>
  <c r="FI10" i="1"/>
  <c r="FH10" i="1"/>
  <c r="FK4" i="1"/>
  <c r="FJ4" i="1"/>
  <c r="FI4" i="1"/>
  <c r="FH4" i="1"/>
  <c r="FF55" i="1"/>
  <c r="FE55" i="1"/>
  <c r="FF56" i="1" s="1"/>
  <c r="FD55" i="1"/>
  <c r="FG54" i="1"/>
  <c r="FG50" i="1"/>
  <c r="FF50" i="1"/>
  <c r="FE50" i="1"/>
  <c r="FD50" i="1"/>
  <c r="FG45" i="1"/>
  <c r="FF45" i="1"/>
  <c r="FE45" i="1"/>
  <c r="FD45" i="1"/>
  <c r="FG42" i="1"/>
  <c r="FF42" i="1"/>
  <c r="FE42" i="1"/>
  <c r="FD42" i="1"/>
  <c r="FG31" i="1"/>
  <c r="FF31" i="1"/>
  <c r="FE31" i="1"/>
  <c r="FD31" i="1"/>
  <c r="FG28" i="1"/>
  <c r="FF28" i="1"/>
  <c r="FE28" i="1"/>
  <c r="FD28" i="1"/>
  <c r="FG20" i="1"/>
  <c r="FF20" i="1"/>
  <c r="FE20" i="1"/>
  <c r="FD20" i="1"/>
  <c r="FG15" i="1"/>
  <c r="FF15" i="1"/>
  <c r="FE15" i="1"/>
  <c r="FD15" i="1"/>
  <c r="FG10" i="1"/>
  <c r="FF10" i="1"/>
  <c r="FE10" i="1"/>
  <c r="FD10" i="1"/>
  <c r="FG4" i="1"/>
  <c r="FF4" i="1"/>
  <c r="FE4" i="1"/>
  <c r="FD4" i="1"/>
  <c r="FB55" i="1"/>
  <c r="FC54" i="1"/>
  <c r="FA55" i="1" s="1"/>
  <c r="FB56" i="1" s="1"/>
  <c r="FC50" i="1"/>
  <c r="FB50" i="1"/>
  <c r="FA50" i="1"/>
  <c r="EZ50" i="1"/>
  <c r="FC45" i="1"/>
  <c r="FB45" i="1"/>
  <c r="FA45" i="1"/>
  <c r="EZ45" i="1"/>
  <c r="EZ55" i="1" s="1"/>
  <c r="FC42" i="1"/>
  <c r="FB42" i="1"/>
  <c r="FA42" i="1"/>
  <c r="EZ42" i="1"/>
  <c r="FC31" i="1"/>
  <c r="FB31" i="1"/>
  <c r="FA31" i="1"/>
  <c r="EZ31" i="1"/>
  <c r="FC28" i="1"/>
  <c r="FB28" i="1"/>
  <c r="FA28" i="1"/>
  <c r="EZ28" i="1"/>
  <c r="FC20" i="1"/>
  <c r="FB20" i="1"/>
  <c r="FA20" i="1"/>
  <c r="EZ20" i="1"/>
  <c r="FC15" i="1"/>
  <c r="FB15" i="1"/>
  <c r="FA15" i="1"/>
  <c r="EZ15" i="1"/>
  <c r="FC10" i="1"/>
  <c r="FB10" i="1"/>
  <c r="FA10" i="1"/>
  <c r="EZ10" i="1"/>
  <c r="FC4" i="1"/>
  <c r="FB4" i="1"/>
  <c r="FA4" i="1"/>
  <c r="EZ4" i="1"/>
  <c r="EY54" i="1"/>
  <c r="EY50" i="1"/>
  <c r="EX50" i="1"/>
  <c r="D14" i="45" s="1"/>
  <c r="EW50" i="1"/>
  <c r="C14" i="45" s="1"/>
  <c r="EV50" i="1"/>
  <c r="B14" i="45" s="1"/>
  <c r="EY45" i="1"/>
  <c r="EX45" i="1"/>
  <c r="D13" i="45" s="1"/>
  <c r="EW45" i="1"/>
  <c r="C13" i="45" s="1"/>
  <c r="EV45" i="1"/>
  <c r="EY42" i="1"/>
  <c r="EX42" i="1"/>
  <c r="D12" i="45" s="1"/>
  <c r="EW42" i="1"/>
  <c r="C12" i="45" s="1"/>
  <c r="EV42" i="1"/>
  <c r="B12" i="45" s="1"/>
  <c r="EY31" i="1"/>
  <c r="EX31" i="1"/>
  <c r="EW31" i="1"/>
  <c r="EV31" i="1"/>
  <c r="EY28" i="1"/>
  <c r="EX28" i="1"/>
  <c r="D10" i="45" s="1"/>
  <c r="EW28" i="1"/>
  <c r="EV28" i="1"/>
  <c r="B10" i="45" s="1"/>
  <c r="EY20" i="1"/>
  <c r="EX20" i="1"/>
  <c r="D9" i="45" s="1"/>
  <c r="EW20" i="1"/>
  <c r="EV20" i="1"/>
  <c r="B9" i="45" s="1"/>
  <c r="EY15" i="1"/>
  <c r="E8" i="45" s="1"/>
  <c r="EX15" i="1"/>
  <c r="D8" i="45" s="1"/>
  <c r="EW15" i="1"/>
  <c r="EV15" i="1"/>
  <c r="B8" i="45" s="1"/>
  <c r="EY10" i="1"/>
  <c r="E7" i="45" s="1"/>
  <c r="EX10" i="1"/>
  <c r="D7" i="45" s="1"/>
  <c r="EW10" i="1"/>
  <c r="EV10" i="1"/>
  <c r="B7" i="45" s="1"/>
  <c r="EY4" i="1"/>
  <c r="EX4" i="1"/>
  <c r="EW4" i="1"/>
  <c r="EV4" i="1"/>
  <c r="EU54" i="1"/>
  <c r="EU50" i="1"/>
  <c r="ET50" i="1"/>
  <c r="D14" i="44" s="1"/>
  <c r="ES50" i="1"/>
  <c r="C14" i="44" s="1"/>
  <c r="ER50" i="1"/>
  <c r="B14" i="44" s="1"/>
  <c r="EU45" i="1"/>
  <c r="ET45" i="1"/>
  <c r="D13" i="44" s="1"/>
  <c r="ES45" i="1"/>
  <c r="C13" i="44" s="1"/>
  <c r="ER45" i="1"/>
  <c r="EU42" i="1"/>
  <c r="ET42" i="1"/>
  <c r="D12" i="44" s="1"/>
  <c r="ES42" i="1"/>
  <c r="C12" i="44" s="1"/>
  <c r="ER42" i="1"/>
  <c r="B12" i="44" s="1"/>
  <c r="EU31" i="1"/>
  <c r="ET31" i="1"/>
  <c r="ES31" i="1"/>
  <c r="ER31" i="1"/>
  <c r="EU28" i="1"/>
  <c r="ET28" i="1"/>
  <c r="D10" i="44" s="1"/>
  <c r="ES28" i="1"/>
  <c r="ER28" i="1"/>
  <c r="B10" i="44" s="1"/>
  <c r="EU20" i="1"/>
  <c r="ET20" i="1"/>
  <c r="D9" i="44" s="1"/>
  <c r="ES20" i="1"/>
  <c r="ER20" i="1"/>
  <c r="B9" i="44" s="1"/>
  <c r="EU15" i="1"/>
  <c r="E8" i="44" s="1"/>
  <c r="ET15" i="1"/>
  <c r="D8" i="44" s="1"/>
  <c r="ES15" i="1"/>
  <c r="ER15" i="1"/>
  <c r="B8" i="44" s="1"/>
  <c r="EU10" i="1"/>
  <c r="E7" i="44" s="1"/>
  <c r="ET10" i="1"/>
  <c r="D7" i="44" s="1"/>
  <c r="ES10" i="1"/>
  <c r="ER10" i="1"/>
  <c r="B7" i="44" s="1"/>
  <c r="EU4" i="1"/>
  <c r="ET4" i="1"/>
  <c r="ES4" i="1"/>
  <c r="ER4" i="1"/>
  <c r="EQ54" i="1"/>
  <c r="EP55" i="1" s="1"/>
  <c r="EQ50" i="1"/>
  <c r="EP50" i="1"/>
  <c r="EO50" i="1"/>
  <c r="C14" i="43" s="1"/>
  <c r="EN50" i="1"/>
  <c r="B14" i="43" s="1"/>
  <c r="EQ45" i="1"/>
  <c r="EP45" i="1"/>
  <c r="EO45" i="1"/>
  <c r="C13" i="43" s="1"/>
  <c r="EN45" i="1"/>
  <c r="EQ42" i="1"/>
  <c r="EP42" i="1"/>
  <c r="D12" i="43" s="1"/>
  <c r="EO42" i="1"/>
  <c r="C12" i="43" s="1"/>
  <c r="EN42" i="1"/>
  <c r="EQ31" i="1"/>
  <c r="EP31" i="1"/>
  <c r="EO31" i="1"/>
  <c r="O10" i="43" s="1"/>
  <c r="EN31" i="1"/>
  <c r="EQ28" i="1"/>
  <c r="EP28" i="1"/>
  <c r="D10" i="43" s="1"/>
  <c r="EO28" i="1"/>
  <c r="O9" i="50" s="1"/>
  <c r="EN28" i="1"/>
  <c r="B10" i="43" s="1"/>
  <c r="EQ20" i="1"/>
  <c r="EP20" i="1"/>
  <c r="D9" i="43" s="1"/>
  <c r="EO20" i="1"/>
  <c r="O8" i="50" s="1"/>
  <c r="EN20" i="1"/>
  <c r="B9" i="43" s="1"/>
  <c r="EQ15" i="1"/>
  <c r="E8" i="43" s="1"/>
  <c r="EP15" i="1"/>
  <c r="D8" i="43" s="1"/>
  <c r="EO15" i="1"/>
  <c r="O7" i="46" s="1"/>
  <c r="EN15" i="1"/>
  <c r="B8" i="43" s="1"/>
  <c r="EQ10" i="1"/>
  <c r="E7" i="43" s="1"/>
  <c r="EP10" i="1"/>
  <c r="D7" i="43" s="1"/>
  <c r="EO10" i="1"/>
  <c r="O6" i="46" s="1"/>
  <c r="EN10" i="1"/>
  <c r="B7" i="43" s="1"/>
  <c r="EQ4" i="1"/>
  <c r="EP4" i="1"/>
  <c r="EO4" i="1"/>
  <c r="EN4" i="1"/>
  <c r="EJ10" i="1"/>
  <c r="EK10" i="1"/>
  <c r="C7" i="42" s="1"/>
  <c r="EL10" i="1"/>
  <c r="EM10" i="1"/>
  <c r="EJ15" i="1"/>
  <c r="B8" i="42" s="1"/>
  <c r="EK15" i="1"/>
  <c r="EL15" i="1"/>
  <c r="EM15" i="1"/>
  <c r="EJ20" i="1"/>
  <c r="B9" i="42" s="1"/>
  <c r="EK20" i="1"/>
  <c r="V8" i="42" s="1"/>
  <c r="EL20" i="1"/>
  <c r="EM20" i="1"/>
  <c r="EJ28" i="1"/>
  <c r="B10" i="42" s="1"/>
  <c r="EK28" i="1"/>
  <c r="EL28" i="1"/>
  <c r="EM28" i="1"/>
  <c r="EJ31" i="1"/>
  <c r="EK31" i="1"/>
  <c r="EL31" i="1"/>
  <c r="EM31" i="1"/>
  <c r="EJ42" i="1"/>
  <c r="B12" i="42" s="1"/>
  <c r="EK42" i="1"/>
  <c r="EL42" i="1"/>
  <c r="EM42" i="1"/>
  <c r="EJ45" i="1"/>
  <c r="B13" i="42" s="1"/>
  <c r="EK45" i="1"/>
  <c r="EL45" i="1"/>
  <c r="EM45" i="1"/>
  <c r="EJ50" i="1"/>
  <c r="EK50" i="1"/>
  <c r="C14" i="42" s="1"/>
  <c r="EL50" i="1"/>
  <c r="EM50" i="1"/>
  <c r="EM54" i="1"/>
  <c r="EL55" i="1" s="1"/>
  <c r="B167" i="42"/>
  <c r="B145" i="42"/>
  <c r="EK4" i="1"/>
  <c r="EJ4" i="1"/>
  <c r="EM4" i="1"/>
  <c r="EL4" i="1"/>
  <c r="A171" i="43"/>
  <c r="A170" i="43"/>
  <c r="A169" i="43"/>
  <c r="A168" i="43"/>
  <c r="A167" i="43"/>
  <c r="A166" i="43"/>
  <c r="A165" i="43"/>
  <c r="A164" i="43"/>
  <c r="A163" i="43"/>
  <c r="A162" i="43"/>
  <c r="A160" i="43"/>
  <c r="A159" i="43"/>
  <c r="A158" i="43"/>
  <c r="A157" i="43"/>
  <c r="A156" i="43"/>
  <c r="A155" i="43"/>
  <c r="A154" i="43"/>
  <c r="A153" i="43"/>
  <c r="A152" i="43"/>
  <c r="A151" i="43"/>
  <c r="A150" i="43"/>
  <c r="A149" i="43"/>
  <c r="A148" i="43"/>
  <c r="A147" i="43"/>
  <c r="A146" i="43"/>
  <c r="A145" i="43"/>
  <c r="A144" i="43"/>
  <c r="A143" i="43"/>
  <c r="N21" i="43"/>
  <c r="M21" i="43"/>
  <c r="L21" i="43"/>
  <c r="K21" i="43"/>
  <c r="J21" i="43"/>
  <c r="I21" i="43"/>
  <c r="N20" i="43"/>
  <c r="M20" i="43"/>
  <c r="L20" i="43"/>
  <c r="K20" i="43"/>
  <c r="J20" i="43"/>
  <c r="I20" i="43"/>
  <c r="N19" i="43"/>
  <c r="M19" i="43"/>
  <c r="L19" i="43"/>
  <c r="K19" i="43"/>
  <c r="J19" i="43"/>
  <c r="I19" i="43"/>
  <c r="N18" i="43"/>
  <c r="M18" i="43"/>
  <c r="L18" i="43"/>
  <c r="K18" i="43"/>
  <c r="J18" i="43"/>
  <c r="I18" i="43"/>
  <c r="N17" i="43"/>
  <c r="M17" i="43"/>
  <c r="L17" i="43"/>
  <c r="K17" i="43"/>
  <c r="J17" i="43"/>
  <c r="I17" i="43"/>
  <c r="N16" i="43"/>
  <c r="M16" i="43"/>
  <c r="L16" i="43"/>
  <c r="K16" i="43"/>
  <c r="J16" i="43"/>
  <c r="I16" i="43"/>
  <c r="N15" i="43"/>
  <c r="M15" i="43"/>
  <c r="L15" i="43"/>
  <c r="K15" i="43"/>
  <c r="J15" i="43"/>
  <c r="I15" i="43"/>
  <c r="N14" i="43"/>
  <c r="M14" i="43"/>
  <c r="L14" i="43"/>
  <c r="K14" i="43"/>
  <c r="J14" i="43"/>
  <c r="I14" i="43"/>
  <c r="M13" i="43"/>
  <c r="L13" i="43"/>
  <c r="K13" i="43"/>
  <c r="J13" i="43"/>
  <c r="I13" i="43"/>
  <c r="L12" i="43"/>
  <c r="J12" i="43"/>
  <c r="M10" i="43"/>
  <c r="L10" i="43"/>
  <c r="K10" i="43"/>
  <c r="J10" i="43"/>
  <c r="I10" i="43"/>
  <c r="M9" i="43"/>
  <c r="L9" i="43"/>
  <c r="K9" i="43"/>
  <c r="J9" i="43"/>
  <c r="I9" i="43"/>
  <c r="M8" i="43"/>
  <c r="L8" i="43"/>
  <c r="K8" i="43"/>
  <c r="J8" i="43"/>
  <c r="I8" i="43"/>
  <c r="M7" i="43"/>
  <c r="L7" i="43"/>
  <c r="K7" i="43"/>
  <c r="J7" i="43"/>
  <c r="I7" i="43"/>
  <c r="M6" i="43"/>
  <c r="L6" i="43"/>
  <c r="K6" i="43"/>
  <c r="J6" i="43"/>
  <c r="I6" i="43"/>
  <c r="N5" i="43"/>
  <c r="M5" i="43"/>
  <c r="L5" i="43"/>
  <c r="J5" i="43"/>
  <c r="I5" i="43"/>
  <c r="M4" i="43"/>
  <c r="L4" i="43"/>
  <c r="K4" i="43"/>
  <c r="J4" i="43"/>
  <c r="I4" i="43"/>
  <c r="I4" i="42"/>
  <c r="J4" i="42"/>
  <c r="K4" i="42"/>
  <c r="L4" i="42"/>
  <c r="M4" i="42"/>
  <c r="N4" i="42"/>
  <c r="O4" i="42"/>
  <c r="P4" i="42"/>
  <c r="L5" i="42"/>
  <c r="M5" i="42"/>
  <c r="N5" i="42"/>
  <c r="O5" i="42"/>
  <c r="P5" i="42"/>
  <c r="I6" i="42"/>
  <c r="J6" i="42"/>
  <c r="K6" i="42"/>
  <c r="L6" i="42"/>
  <c r="M6" i="42"/>
  <c r="N6" i="42"/>
  <c r="O6" i="42"/>
  <c r="P6" i="42"/>
  <c r="I7" i="42"/>
  <c r="J7" i="42"/>
  <c r="K7" i="42"/>
  <c r="L7" i="42"/>
  <c r="M7" i="42"/>
  <c r="N7" i="42"/>
  <c r="O7" i="42"/>
  <c r="P7" i="42"/>
  <c r="I8" i="42"/>
  <c r="J8" i="42"/>
  <c r="K8" i="42"/>
  <c r="L8" i="42"/>
  <c r="M8" i="42"/>
  <c r="N8" i="42"/>
  <c r="O8" i="42"/>
  <c r="P8" i="42"/>
  <c r="I9" i="42"/>
  <c r="J9" i="42"/>
  <c r="K9" i="42"/>
  <c r="L9" i="42"/>
  <c r="M9" i="42"/>
  <c r="N9" i="42"/>
  <c r="O9" i="42"/>
  <c r="P9" i="42"/>
  <c r="I10" i="42"/>
  <c r="J10" i="42"/>
  <c r="K10" i="42"/>
  <c r="L10" i="42"/>
  <c r="M10" i="42"/>
  <c r="N10" i="42"/>
  <c r="O10" i="42"/>
  <c r="P10" i="42"/>
  <c r="I13" i="42"/>
  <c r="J13" i="42"/>
  <c r="K13" i="42"/>
  <c r="L13" i="42"/>
  <c r="M13" i="42"/>
  <c r="N13" i="42"/>
  <c r="O13" i="42"/>
  <c r="P13" i="42"/>
  <c r="I14" i="42"/>
  <c r="J14" i="42"/>
  <c r="K14" i="42"/>
  <c r="L14" i="42"/>
  <c r="M14" i="42"/>
  <c r="N14" i="42"/>
  <c r="O14" i="42"/>
  <c r="P14" i="42"/>
  <c r="I15" i="42"/>
  <c r="J15" i="42"/>
  <c r="K15" i="42"/>
  <c r="L15" i="42"/>
  <c r="M15" i="42"/>
  <c r="N15" i="42"/>
  <c r="O15" i="42"/>
  <c r="P15" i="42"/>
  <c r="I16" i="42"/>
  <c r="J16" i="42"/>
  <c r="K16" i="42"/>
  <c r="L16" i="42"/>
  <c r="M16" i="42"/>
  <c r="N16" i="42"/>
  <c r="O16" i="42"/>
  <c r="P16" i="42"/>
  <c r="I17" i="42"/>
  <c r="J17" i="42"/>
  <c r="K17" i="42"/>
  <c r="L17" i="42"/>
  <c r="M17" i="42"/>
  <c r="N17" i="42"/>
  <c r="O17" i="42"/>
  <c r="P17" i="42"/>
  <c r="I18" i="42"/>
  <c r="J18" i="42"/>
  <c r="K18" i="42"/>
  <c r="L18" i="42"/>
  <c r="M18" i="42"/>
  <c r="N18" i="42"/>
  <c r="O18" i="42"/>
  <c r="P18" i="42"/>
  <c r="I19" i="42"/>
  <c r="J19" i="42"/>
  <c r="K19" i="42"/>
  <c r="L19" i="42"/>
  <c r="M19" i="42"/>
  <c r="N19" i="42"/>
  <c r="O19" i="42"/>
  <c r="P19" i="42"/>
  <c r="I20" i="42"/>
  <c r="J20" i="42"/>
  <c r="K20" i="42"/>
  <c r="L20" i="42"/>
  <c r="M20" i="42"/>
  <c r="N20" i="42"/>
  <c r="O20" i="42"/>
  <c r="P20" i="42"/>
  <c r="I21" i="42"/>
  <c r="J21" i="42"/>
  <c r="K21" i="42"/>
  <c r="L21" i="42"/>
  <c r="M21" i="42"/>
  <c r="N21" i="42"/>
  <c r="O21" i="42"/>
  <c r="P21" i="42"/>
  <c r="V10" i="42"/>
  <c r="EF31" i="1"/>
  <c r="B156" i="42"/>
  <c r="B171" i="42"/>
  <c r="B170" i="42"/>
  <c r="B169" i="42"/>
  <c r="B168" i="42"/>
  <c r="B166" i="42"/>
  <c r="B165" i="42"/>
  <c r="B164" i="42"/>
  <c r="B163" i="42"/>
  <c r="B162" i="42"/>
  <c r="B161" i="42"/>
  <c r="B160" i="42"/>
  <c r="B159" i="42"/>
  <c r="B157" i="42"/>
  <c r="B155" i="42"/>
  <c r="B154" i="42"/>
  <c r="B153" i="42"/>
  <c r="B152" i="42"/>
  <c r="B151" i="42"/>
  <c r="B150" i="42"/>
  <c r="B149" i="42"/>
  <c r="B148" i="42"/>
  <c r="B147" i="42"/>
  <c r="B146" i="42"/>
  <c r="B144" i="42"/>
  <c r="B143" i="42"/>
  <c r="V21" i="42"/>
  <c r="V20" i="42"/>
  <c r="V19" i="42"/>
  <c r="V18" i="42"/>
  <c r="V17" i="42"/>
  <c r="V16" i="42"/>
  <c r="V15" i="42"/>
  <c r="V14" i="42"/>
  <c r="V9" i="42"/>
  <c r="V6" i="42"/>
  <c r="V5" i="42"/>
  <c r="V4" i="42"/>
  <c r="U4" i="42"/>
  <c r="E4" i="42"/>
  <c r="E5" i="42"/>
  <c r="C4" i="42"/>
  <c r="D4" i="42"/>
  <c r="C5" i="42"/>
  <c r="D5" i="42"/>
  <c r="D9" i="42"/>
  <c r="D10" i="42"/>
  <c r="C11" i="42"/>
  <c r="D11" i="42"/>
  <c r="B11" i="42"/>
  <c r="B7" i="42"/>
  <c r="B5" i="42"/>
  <c r="B4" i="42"/>
  <c r="B4" i="41"/>
  <c r="A143" i="42"/>
  <c r="A144" i="42"/>
  <c r="A145" i="42"/>
  <c r="A146" i="42"/>
  <c r="A147" i="42"/>
  <c r="A148" i="42"/>
  <c r="A149" i="42"/>
  <c r="A150" i="42"/>
  <c r="A151" i="42"/>
  <c r="A152" i="42"/>
  <c r="A153" i="42"/>
  <c r="A154" i="42"/>
  <c r="A155" i="42"/>
  <c r="A156" i="42"/>
  <c r="A157" i="42"/>
  <c r="A158" i="42"/>
  <c r="A159" i="42"/>
  <c r="A160" i="42"/>
  <c r="A162" i="42"/>
  <c r="A163" i="42"/>
  <c r="A164" i="42"/>
  <c r="A165" i="42"/>
  <c r="A166" i="42"/>
  <c r="A167" i="42"/>
  <c r="A168" i="42"/>
  <c r="A169" i="42"/>
  <c r="A170" i="42"/>
  <c r="A171" i="42"/>
  <c r="Q4" i="42"/>
  <c r="R4" i="42"/>
  <c r="S4" i="42"/>
  <c r="T4" i="42"/>
  <c r="Q5" i="42"/>
  <c r="R5" i="42"/>
  <c r="S5" i="42"/>
  <c r="T5" i="42"/>
  <c r="U5" i="42"/>
  <c r="Q6" i="42"/>
  <c r="R6" i="42"/>
  <c r="S6" i="42"/>
  <c r="T6" i="42"/>
  <c r="U6" i="42"/>
  <c r="Q7" i="42"/>
  <c r="R7" i="42"/>
  <c r="S7" i="42"/>
  <c r="T7" i="42"/>
  <c r="U7" i="42"/>
  <c r="Q8" i="42"/>
  <c r="R8" i="42"/>
  <c r="S8" i="42"/>
  <c r="T8" i="42"/>
  <c r="U8" i="42"/>
  <c r="Q9" i="42"/>
  <c r="R9" i="42"/>
  <c r="S9" i="42"/>
  <c r="T9" i="42"/>
  <c r="U9" i="42"/>
  <c r="Q10" i="42"/>
  <c r="R10" i="42"/>
  <c r="S10" i="42"/>
  <c r="T10" i="42"/>
  <c r="U10" i="42"/>
  <c r="R12" i="42"/>
  <c r="T12" i="42"/>
  <c r="Q13" i="42"/>
  <c r="R13" i="42"/>
  <c r="S13" i="42"/>
  <c r="T13" i="42"/>
  <c r="U13" i="42"/>
  <c r="Q14" i="42"/>
  <c r="R14" i="42"/>
  <c r="S14" i="42"/>
  <c r="T14" i="42"/>
  <c r="U14" i="42"/>
  <c r="Q15" i="42"/>
  <c r="R15" i="42"/>
  <c r="S15" i="42"/>
  <c r="T15" i="42"/>
  <c r="U15" i="42"/>
  <c r="Q16" i="42"/>
  <c r="R16" i="42"/>
  <c r="S16" i="42"/>
  <c r="T16" i="42"/>
  <c r="U16" i="42"/>
  <c r="Q17" i="42"/>
  <c r="R17" i="42"/>
  <c r="S17" i="42"/>
  <c r="T17" i="42"/>
  <c r="U17" i="42"/>
  <c r="Q18" i="42"/>
  <c r="R18" i="42"/>
  <c r="S18" i="42"/>
  <c r="T18" i="42"/>
  <c r="U18" i="42"/>
  <c r="Q19" i="42"/>
  <c r="R19" i="42"/>
  <c r="S19" i="42"/>
  <c r="T19" i="42"/>
  <c r="U19" i="42"/>
  <c r="Q20" i="42"/>
  <c r="R20" i="42"/>
  <c r="S20" i="42"/>
  <c r="T20" i="42"/>
  <c r="U20" i="42"/>
  <c r="Q21" i="42"/>
  <c r="R21" i="42"/>
  <c r="S21" i="42"/>
  <c r="T21" i="42"/>
  <c r="U21" i="42"/>
  <c r="R4" i="41"/>
  <c r="S4" i="41"/>
  <c r="U4" i="41"/>
  <c r="Q4" i="41"/>
  <c r="B142" i="28"/>
  <c r="U10" i="41"/>
  <c r="U9" i="41"/>
  <c r="U8" i="41"/>
  <c r="U7" i="41"/>
  <c r="U6" i="41"/>
  <c r="U5" i="41"/>
  <c r="EW55" i="1" l="1"/>
  <c r="EX55" i="1"/>
  <c r="EV55" i="1"/>
  <c r="B13" i="45"/>
  <c r="Q10" i="50"/>
  <c r="Q10" i="47"/>
  <c r="Q10" i="46"/>
  <c r="Q10" i="45"/>
  <c r="Q9" i="50"/>
  <c r="Q9" i="47"/>
  <c r="Q9" i="46"/>
  <c r="Q9" i="45"/>
  <c r="C10" i="45"/>
  <c r="Q8" i="50"/>
  <c r="Q8" i="47"/>
  <c r="Q8" i="46"/>
  <c r="Q8" i="45"/>
  <c r="C9" i="45"/>
  <c r="Q7" i="50"/>
  <c r="Q7" i="47"/>
  <c r="Q7" i="46"/>
  <c r="Q7" i="45"/>
  <c r="C8" i="45"/>
  <c r="Q6" i="50"/>
  <c r="Q6" i="47"/>
  <c r="Q6" i="46"/>
  <c r="Q6" i="45"/>
  <c r="C7" i="45"/>
  <c r="ES55" i="1"/>
  <c r="ET55" i="1"/>
  <c r="ER55" i="1"/>
  <c r="B13" i="44"/>
  <c r="P10" i="50"/>
  <c r="P10" i="47"/>
  <c r="P10" i="46"/>
  <c r="P10" i="45"/>
  <c r="P10" i="44"/>
  <c r="P9" i="50"/>
  <c r="P9" i="47"/>
  <c r="P9" i="46"/>
  <c r="P9" i="45"/>
  <c r="C10" i="44"/>
  <c r="P9" i="44"/>
  <c r="P8" i="50"/>
  <c r="P8" i="47"/>
  <c r="P8" i="46"/>
  <c r="P8" i="45"/>
  <c r="C9" i="44"/>
  <c r="P8" i="44"/>
  <c r="P7" i="50"/>
  <c r="P7" i="47"/>
  <c r="P7" i="46"/>
  <c r="P7" i="45"/>
  <c r="C8" i="44"/>
  <c r="P7" i="44"/>
  <c r="P6" i="50"/>
  <c r="P6" i="47"/>
  <c r="P6" i="46"/>
  <c r="P6" i="45"/>
  <c r="C7" i="44"/>
  <c r="P6" i="44"/>
  <c r="B13" i="43"/>
  <c r="O10" i="47"/>
  <c r="O10" i="44"/>
  <c r="O10" i="46"/>
  <c r="O10" i="50"/>
  <c r="O10" i="45"/>
  <c r="C10" i="43"/>
  <c r="O8" i="46"/>
  <c r="C9" i="43"/>
  <c r="O8" i="44"/>
  <c r="O8" i="45"/>
  <c r="O8" i="47"/>
  <c r="O8" i="43"/>
  <c r="C8" i="43"/>
  <c r="O7" i="44"/>
  <c r="O7" i="45"/>
  <c r="O7" i="50"/>
  <c r="O7" i="43"/>
  <c r="EO55" i="1"/>
  <c r="EP56" i="1" s="1"/>
  <c r="O6" i="45"/>
  <c r="O6" i="50"/>
  <c r="O6" i="43"/>
  <c r="O6" i="47"/>
  <c r="O6" i="44"/>
  <c r="C7" i="43"/>
  <c r="B14" i="42"/>
  <c r="C12" i="42"/>
  <c r="N7" i="43"/>
  <c r="C8" i="42"/>
  <c r="V7" i="42"/>
  <c r="N8" i="43"/>
  <c r="EK55" i="1"/>
  <c r="EL56" i="1" s="1"/>
  <c r="C13" i="42"/>
  <c r="C9" i="42"/>
  <c r="E7" i="42"/>
  <c r="D7" i="42"/>
  <c r="D14" i="42"/>
  <c r="D13" i="42"/>
  <c r="D8" i="42"/>
  <c r="E8" i="42"/>
  <c r="D12" i="42"/>
  <c r="N13" i="43"/>
  <c r="B158" i="42"/>
  <c r="V13" i="42"/>
  <c r="C10" i="42"/>
  <c r="C4" i="41"/>
  <c r="N4" i="37"/>
  <c r="B143" i="41"/>
  <c r="B171" i="41"/>
  <c r="B170" i="41"/>
  <c r="B169" i="41"/>
  <c r="B168" i="41"/>
  <c r="B167" i="41"/>
  <c r="B166" i="41"/>
  <c r="B165" i="41"/>
  <c r="B164" i="41"/>
  <c r="B163" i="41"/>
  <c r="B162" i="41"/>
  <c r="B161" i="41"/>
  <c r="B160" i="41"/>
  <c r="B159" i="41"/>
  <c r="B158" i="41"/>
  <c r="B157" i="41"/>
  <c r="B156" i="41"/>
  <c r="B155" i="41"/>
  <c r="B154" i="41"/>
  <c r="B153" i="41"/>
  <c r="B152" i="41"/>
  <c r="B151" i="41"/>
  <c r="B150" i="41"/>
  <c r="B149" i="41"/>
  <c r="B148" i="41"/>
  <c r="B147" i="41"/>
  <c r="B146" i="41"/>
  <c r="B145" i="41"/>
  <c r="B144" i="41"/>
  <c r="EI54" i="1"/>
  <c r="EG55" i="1"/>
  <c r="EF55" i="1"/>
  <c r="EB55" i="1"/>
  <c r="EH55" i="1"/>
  <c r="L4" i="37"/>
  <c r="U21" i="41"/>
  <c r="U20" i="41"/>
  <c r="U19" i="41"/>
  <c r="U18" i="41"/>
  <c r="U17" i="41"/>
  <c r="U16" i="41"/>
  <c r="U15" i="41"/>
  <c r="U14" i="41"/>
  <c r="U13" i="41"/>
  <c r="T4" i="41"/>
  <c r="C12" i="41"/>
  <c r="D12" i="41"/>
  <c r="B12" i="41"/>
  <c r="C11" i="41"/>
  <c r="D11" i="41"/>
  <c r="B11" i="41"/>
  <c r="C10" i="41"/>
  <c r="D10" i="41"/>
  <c r="B10" i="41"/>
  <c r="C9" i="41"/>
  <c r="D9" i="41"/>
  <c r="B9" i="41"/>
  <c r="C8" i="41"/>
  <c r="D8" i="41"/>
  <c r="E8" i="41"/>
  <c r="B8" i="41"/>
  <c r="C7" i="41"/>
  <c r="D7" i="41"/>
  <c r="E7" i="41"/>
  <c r="B7" i="41"/>
  <c r="C5" i="41"/>
  <c r="D5" i="41"/>
  <c r="E5" i="41"/>
  <c r="B5" i="41"/>
  <c r="D4" i="41"/>
  <c r="E4" i="41"/>
  <c r="B4" i="28"/>
  <c r="C4" i="28"/>
  <c r="C4" i="40"/>
  <c r="B4" i="40"/>
  <c r="A171" i="41"/>
  <c r="A170" i="41"/>
  <c r="A169" i="41"/>
  <c r="A168" i="41"/>
  <c r="A167" i="41"/>
  <c r="A166" i="41"/>
  <c r="A165" i="41"/>
  <c r="A164" i="41"/>
  <c r="A163" i="41"/>
  <c r="A162" i="41"/>
  <c r="A160" i="41"/>
  <c r="A159" i="41"/>
  <c r="A158" i="41"/>
  <c r="A157" i="41"/>
  <c r="A156" i="41"/>
  <c r="A155" i="41"/>
  <c r="A154" i="41"/>
  <c r="A153" i="41"/>
  <c r="A152" i="41"/>
  <c r="A151" i="41"/>
  <c r="A150" i="41"/>
  <c r="A149" i="41"/>
  <c r="A148" i="41"/>
  <c r="A147" i="41"/>
  <c r="A146" i="41"/>
  <c r="A145" i="41"/>
  <c r="A144" i="41"/>
  <c r="A143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T12" i="41"/>
  <c r="R12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T9" i="41"/>
  <c r="S9" i="41"/>
  <c r="R9" i="41"/>
  <c r="Q9" i="41"/>
  <c r="P9" i="41"/>
  <c r="O9" i="41"/>
  <c r="N9" i="41"/>
  <c r="M9" i="41"/>
  <c r="L9" i="41"/>
  <c r="K9" i="41"/>
  <c r="J9" i="41"/>
  <c r="I9" i="41"/>
  <c r="T8" i="41"/>
  <c r="S8" i="41"/>
  <c r="R8" i="41"/>
  <c r="Q8" i="41"/>
  <c r="P8" i="41"/>
  <c r="O8" i="41"/>
  <c r="N8" i="41"/>
  <c r="M8" i="41"/>
  <c r="L8" i="41"/>
  <c r="K8" i="41"/>
  <c r="J8" i="41"/>
  <c r="I8" i="41"/>
  <c r="T7" i="41"/>
  <c r="S7" i="41"/>
  <c r="R7" i="41"/>
  <c r="Q7" i="41"/>
  <c r="P7" i="41"/>
  <c r="O7" i="41"/>
  <c r="N7" i="41"/>
  <c r="M7" i="41"/>
  <c r="L7" i="41"/>
  <c r="K7" i="41"/>
  <c r="J7" i="41"/>
  <c r="I7" i="41"/>
  <c r="T6" i="41"/>
  <c r="S6" i="41"/>
  <c r="R6" i="41"/>
  <c r="Q6" i="41"/>
  <c r="P6" i="41"/>
  <c r="O6" i="41"/>
  <c r="N6" i="41"/>
  <c r="M6" i="41"/>
  <c r="L6" i="41"/>
  <c r="K6" i="41"/>
  <c r="J6" i="41"/>
  <c r="I6" i="41"/>
  <c r="T5" i="41"/>
  <c r="S5" i="41"/>
  <c r="R5" i="41"/>
  <c r="Q5" i="41"/>
  <c r="P5" i="41"/>
  <c r="O5" i="41"/>
  <c r="N5" i="41"/>
  <c r="M5" i="41"/>
  <c r="L5" i="41"/>
  <c r="P4" i="41"/>
  <c r="O4" i="41"/>
  <c r="N4" i="41"/>
  <c r="M4" i="41"/>
  <c r="L4" i="41"/>
  <c r="K4" i="41"/>
  <c r="J4" i="41"/>
  <c r="I4" i="41"/>
  <c r="EC4" i="1"/>
  <c r="M4" i="37"/>
  <c r="B171" i="40"/>
  <c r="B170" i="40"/>
  <c r="B169" i="40"/>
  <c r="B168" i="40"/>
  <c r="B167" i="40"/>
  <c r="B166" i="40"/>
  <c r="B165" i="40"/>
  <c r="B164" i="40"/>
  <c r="B163" i="40"/>
  <c r="B162" i="40"/>
  <c r="B161" i="40"/>
  <c r="B160" i="40"/>
  <c r="B159" i="40"/>
  <c r="B158" i="40"/>
  <c r="B157" i="40"/>
  <c r="B156" i="40"/>
  <c r="B155" i="40"/>
  <c r="B154" i="40"/>
  <c r="B153" i="40"/>
  <c r="B152" i="40"/>
  <c r="B151" i="40"/>
  <c r="B150" i="40"/>
  <c r="B149" i="40"/>
  <c r="B148" i="40"/>
  <c r="B147" i="40"/>
  <c r="B146" i="40"/>
  <c r="B145" i="40"/>
  <c r="B144" i="40"/>
  <c r="B143" i="40"/>
  <c r="T21" i="40"/>
  <c r="T20" i="40"/>
  <c r="T19" i="40"/>
  <c r="T18" i="40"/>
  <c r="T17" i="40"/>
  <c r="T16" i="40"/>
  <c r="T15" i="40"/>
  <c r="T14" i="40"/>
  <c r="T13" i="40"/>
  <c r="T10" i="40"/>
  <c r="T9" i="40"/>
  <c r="T8" i="40"/>
  <c r="T7" i="40"/>
  <c r="T6" i="40"/>
  <c r="T5" i="40"/>
  <c r="T4" i="40"/>
  <c r="S4" i="40"/>
  <c r="B13" i="40"/>
  <c r="B14" i="40"/>
  <c r="C14" i="40"/>
  <c r="D14" i="40"/>
  <c r="C13" i="40"/>
  <c r="D13" i="40"/>
  <c r="C12" i="40"/>
  <c r="D12" i="40"/>
  <c r="B12" i="40"/>
  <c r="C11" i="40"/>
  <c r="D11" i="40"/>
  <c r="B11" i="40"/>
  <c r="C10" i="40"/>
  <c r="D10" i="40"/>
  <c r="B10" i="40"/>
  <c r="C9" i="40"/>
  <c r="D9" i="40"/>
  <c r="B9" i="40"/>
  <c r="C8" i="40"/>
  <c r="D8" i="40"/>
  <c r="E8" i="40"/>
  <c r="B8" i="40"/>
  <c r="C7" i="40"/>
  <c r="D7" i="40"/>
  <c r="E7" i="40"/>
  <c r="B7" i="40"/>
  <c r="C5" i="40"/>
  <c r="D5" i="40"/>
  <c r="E5" i="40"/>
  <c r="B5" i="40"/>
  <c r="D4" i="40"/>
  <c r="E4" i="40"/>
  <c r="EE54" i="1"/>
  <c r="ED55" i="1" s="1"/>
  <c r="DX55" i="1"/>
  <c r="A171" i="40"/>
  <c r="A170" i="40"/>
  <c r="A169" i="40"/>
  <c r="A168" i="40"/>
  <c r="A167" i="40"/>
  <c r="A166" i="40"/>
  <c r="A165" i="40"/>
  <c r="A164" i="40"/>
  <c r="A163" i="40"/>
  <c r="A162" i="40"/>
  <c r="A160" i="40"/>
  <c r="A159" i="40"/>
  <c r="A158" i="40"/>
  <c r="A157" i="40"/>
  <c r="A156" i="40"/>
  <c r="A155" i="40"/>
  <c r="A154" i="40"/>
  <c r="A153" i="40"/>
  <c r="A152" i="40"/>
  <c r="A151" i="40"/>
  <c r="A150" i="40"/>
  <c r="A149" i="40"/>
  <c r="A148" i="40"/>
  <c r="A147" i="40"/>
  <c r="A146" i="40"/>
  <c r="A145" i="40"/>
  <c r="A144" i="40"/>
  <c r="A143" i="40"/>
  <c r="S21" i="40"/>
  <c r="R21" i="40"/>
  <c r="Q21" i="40"/>
  <c r="P21" i="40"/>
  <c r="O21" i="40"/>
  <c r="N21" i="40"/>
  <c r="M21" i="40"/>
  <c r="L21" i="40"/>
  <c r="K21" i="40"/>
  <c r="J21" i="40"/>
  <c r="I21" i="40"/>
  <c r="S20" i="40"/>
  <c r="R20" i="40"/>
  <c r="Q20" i="40"/>
  <c r="P20" i="40"/>
  <c r="O20" i="40"/>
  <c r="N20" i="40"/>
  <c r="M20" i="40"/>
  <c r="L20" i="40"/>
  <c r="K20" i="40"/>
  <c r="J20" i="40"/>
  <c r="I20" i="40"/>
  <c r="S19" i="40"/>
  <c r="R19" i="40"/>
  <c r="Q19" i="40"/>
  <c r="P19" i="40"/>
  <c r="O19" i="40"/>
  <c r="N19" i="40"/>
  <c r="M19" i="40"/>
  <c r="L19" i="40"/>
  <c r="K19" i="40"/>
  <c r="J19" i="40"/>
  <c r="I19" i="40"/>
  <c r="S18" i="40"/>
  <c r="R18" i="40"/>
  <c r="Q18" i="40"/>
  <c r="P18" i="40"/>
  <c r="O18" i="40"/>
  <c r="N18" i="40"/>
  <c r="M18" i="40"/>
  <c r="L18" i="40"/>
  <c r="K18" i="40"/>
  <c r="J18" i="40"/>
  <c r="I18" i="40"/>
  <c r="S17" i="40"/>
  <c r="R17" i="40"/>
  <c r="Q17" i="40"/>
  <c r="P17" i="40"/>
  <c r="O17" i="40"/>
  <c r="N17" i="40"/>
  <c r="M17" i="40"/>
  <c r="L17" i="40"/>
  <c r="K17" i="40"/>
  <c r="J17" i="40"/>
  <c r="I17" i="40"/>
  <c r="S16" i="40"/>
  <c r="R16" i="40"/>
  <c r="Q16" i="40"/>
  <c r="P16" i="40"/>
  <c r="O16" i="40"/>
  <c r="N16" i="40"/>
  <c r="M16" i="40"/>
  <c r="L16" i="40"/>
  <c r="K16" i="40"/>
  <c r="J16" i="40"/>
  <c r="I16" i="40"/>
  <c r="S15" i="40"/>
  <c r="R15" i="40"/>
  <c r="Q15" i="40"/>
  <c r="P15" i="40"/>
  <c r="O15" i="40"/>
  <c r="N15" i="40"/>
  <c r="M15" i="40"/>
  <c r="L15" i="40"/>
  <c r="K15" i="40"/>
  <c r="J15" i="40"/>
  <c r="I15" i="40"/>
  <c r="S14" i="40"/>
  <c r="R14" i="40"/>
  <c r="Q14" i="40"/>
  <c r="P14" i="40"/>
  <c r="O14" i="40"/>
  <c r="N14" i="40"/>
  <c r="M14" i="40"/>
  <c r="L14" i="40"/>
  <c r="K14" i="40"/>
  <c r="J14" i="40"/>
  <c r="I14" i="40"/>
  <c r="S13" i="40"/>
  <c r="R13" i="40"/>
  <c r="Q13" i="40"/>
  <c r="P13" i="40"/>
  <c r="O13" i="40"/>
  <c r="N13" i="40"/>
  <c r="M13" i="40"/>
  <c r="L13" i="40"/>
  <c r="K13" i="40"/>
  <c r="J13" i="40"/>
  <c r="I13" i="40"/>
  <c r="T12" i="40"/>
  <c r="R12" i="40"/>
  <c r="S10" i="40"/>
  <c r="R10" i="40"/>
  <c r="Q10" i="40"/>
  <c r="P10" i="40"/>
  <c r="O10" i="40"/>
  <c r="N10" i="40"/>
  <c r="M10" i="40"/>
  <c r="L10" i="40"/>
  <c r="K10" i="40"/>
  <c r="J10" i="40"/>
  <c r="I10" i="40"/>
  <c r="S9" i="40"/>
  <c r="R9" i="40"/>
  <c r="Q9" i="40"/>
  <c r="P9" i="40"/>
  <c r="O9" i="40"/>
  <c r="N9" i="40"/>
  <c r="M9" i="40"/>
  <c r="L9" i="40"/>
  <c r="K9" i="40"/>
  <c r="J9" i="40"/>
  <c r="I9" i="40"/>
  <c r="S8" i="40"/>
  <c r="R8" i="40"/>
  <c r="Q8" i="40"/>
  <c r="P8" i="40"/>
  <c r="O8" i="40"/>
  <c r="N8" i="40"/>
  <c r="M8" i="40"/>
  <c r="L8" i="40"/>
  <c r="K8" i="40"/>
  <c r="J8" i="40"/>
  <c r="I8" i="40"/>
  <c r="S7" i="40"/>
  <c r="R7" i="40"/>
  <c r="Q7" i="40"/>
  <c r="P7" i="40"/>
  <c r="O7" i="40"/>
  <c r="N7" i="40"/>
  <c r="M7" i="40"/>
  <c r="L7" i="40"/>
  <c r="K7" i="40"/>
  <c r="J7" i="40"/>
  <c r="I7" i="40"/>
  <c r="S6" i="40"/>
  <c r="R6" i="40"/>
  <c r="Q6" i="40"/>
  <c r="P6" i="40"/>
  <c r="O6" i="40"/>
  <c r="N6" i="40"/>
  <c r="M6" i="40"/>
  <c r="L6" i="40"/>
  <c r="K6" i="40"/>
  <c r="J6" i="40"/>
  <c r="I6" i="40"/>
  <c r="S5" i="40"/>
  <c r="R5" i="40"/>
  <c r="Q5" i="40"/>
  <c r="P5" i="40"/>
  <c r="O5" i="40"/>
  <c r="N5" i="40"/>
  <c r="M5" i="40"/>
  <c r="L5" i="40"/>
  <c r="R4" i="40"/>
  <c r="Q4" i="40"/>
  <c r="P4" i="40"/>
  <c r="O4" i="40"/>
  <c r="N4" i="40"/>
  <c r="M4" i="40"/>
  <c r="L4" i="40"/>
  <c r="K4" i="40"/>
  <c r="J4" i="40"/>
  <c r="I4" i="40"/>
  <c r="C4" i="39"/>
  <c r="C4" i="38"/>
  <c r="B171" i="39"/>
  <c r="B170" i="39"/>
  <c r="B169" i="39"/>
  <c r="B168" i="39"/>
  <c r="B167" i="39"/>
  <c r="B166" i="39"/>
  <c r="B165" i="39"/>
  <c r="B164" i="39"/>
  <c r="B163" i="39"/>
  <c r="B162" i="39"/>
  <c r="B161" i="39"/>
  <c r="B160" i="39"/>
  <c r="B159" i="39"/>
  <c r="B158" i="39"/>
  <c r="B157" i="39"/>
  <c r="B156" i="39"/>
  <c r="B155" i="39"/>
  <c r="B154" i="39"/>
  <c r="B153" i="39"/>
  <c r="B152" i="39"/>
  <c r="B151" i="39"/>
  <c r="B150" i="39"/>
  <c r="B149" i="39"/>
  <c r="B148" i="39"/>
  <c r="B147" i="39"/>
  <c r="B146" i="39"/>
  <c r="B145" i="39"/>
  <c r="B144" i="39"/>
  <c r="B143" i="39"/>
  <c r="E8" i="39"/>
  <c r="E7" i="39"/>
  <c r="E5" i="39"/>
  <c r="E4" i="39"/>
  <c r="D13" i="39"/>
  <c r="D12" i="39"/>
  <c r="D11" i="39"/>
  <c r="D10" i="39"/>
  <c r="D8" i="39"/>
  <c r="D9" i="39"/>
  <c r="D7" i="39"/>
  <c r="D5" i="39"/>
  <c r="D4" i="39"/>
  <c r="C13" i="39"/>
  <c r="C12" i="39"/>
  <c r="C11" i="39"/>
  <c r="C10" i="39"/>
  <c r="C9" i="39"/>
  <c r="C8" i="39"/>
  <c r="C7" i="39"/>
  <c r="C5" i="39"/>
  <c r="B13" i="39"/>
  <c r="B12" i="39"/>
  <c r="B11" i="39"/>
  <c r="B10" i="39"/>
  <c r="B9" i="39"/>
  <c r="B8" i="39"/>
  <c r="B7" i="39"/>
  <c r="B5" i="39"/>
  <c r="B4" i="39"/>
  <c r="S21" i="39"/>
  <c r="S20" i="39"/>
  <c r="S19" i="39"/>
  <c r="S18" i="39"/>
  <c r="S17" i="39"/>
  <c r="S16" i="39"/>
  <c r="S15" i="39"/>
  <c r="S14" i="39"/>
  <c r="S13" i="39"/>
  <c r="S10" i="39"/>
  <c r="S9" i="39"/>
  <c r="S8" i="39"/>
  <c r="S7" i="39"/>
  <c r="S6" i="39"/>
  <c r="S5" i="39"/>
  <c r="S4" i="39"/>
  <c r="R4" i="39"/>
  <c r="EA54" i="1"/>
  <c r="DZ55" i="1" s="1"/>
  <c r="T12" i="39"/>
  <c r="A171" i="39"/>
  <c r="A170" i="39"/>
  <c r="A169" i="39"/>
  <c r="A168" i="39"/>
  <c r="A167" i="39"/>
  <c r="A166" i="39"/>
  <c r="A165" i="39"/>
  <c r="A164" i="39"/>
  <c r="A163" i="39"/>
  <c r="A162" i="39"/>
  <c r="A160" i="39"/>
  <c r="A159" i="39"/>
  <c r="A158" i="39"/>
  <c r="A157" i="39"/>
  <c r="A156" i="39"/>
  <c r="A155" i="39"/>
  <c r="A154" i="39"/>
  <c r="A153" i="39"/>
  <c r="A152" i="39"/>
  <c r="A151" i="39"/>
  <c r="A150" i="39"/>
  <c r="A149" i="39"/>
  <c r="A148" i="39"/>
  <c r="A147" i="39"/>
  <c r="A146" i="39"/>
  <c r="A145" i="39"/>
  <c r="A144" i="39"/>
  <c r="A143" i="39"/>
  <c r="R21" i="39"/>
  <c r="Q21" i="39"/>
  <c r="P21" i="39"/>
  <c r="O21" i="39"/>
  <c r="N21" i="39"/>
  <c r="M21" i="39"/>
  <c r="L21" i="39"/>
  <c r="K21" i="39"/>
  <c r="J21" i="39"/>
  <c r="I21" i="39"/>
  <c r="R20" i="39"/>
  <c r="Q20" i="39"/>
  <c r="P20" i="39"/>
  <c r="O20" i="39"/>
  <c r="N20" i="39"/>
  <c r="M20" i="39"/>
  <c r="L20" i="39"/>
  <c r="K20" i="39"/>
  <c r="J20" i="39"/>
  <c r="I20" i="39"/>
  <c r="R19" i="39"/>
  <c r="Q19" i="39"/>
  <c r="P19" i="39"/>
  <c r="O19" i="39"/>
  <c r="N19" i="39"/>
  <c r="M19" i="39"/>
  <c r="L19" i="39"/>
  <c r="K19" i="39"/>
  <c r="J19" i="39"/>
  <c r="I19" i="39"/>
  <c r="R18" i="39"/>
  <c r="Q18" i="39"/>
  <c r="P18" i="39"/>
  <c r="O18" i="39"/>
  <c r="N18" i="39"/>
  <c r="M18" i="39"/>
  <c r="L18" i="39"/>
  <c r="K18" i="39"/>
  <c r="J18" i="39"/>
  <c r="I18" i="39"/>
  <c r="R17" i="39"/>
  <c r="Q17" i="39"/>
  <c r="P17" i="39"/>
  <c r="O17" i="39"/>
  <c r="N17" i="39"/>
  <c r="M17" i="39"/>
  <c r="L17" i="39"/>
  <c r="K17" i="39"/>
  <c r="J17" i="39"/>
  <c r="I17" i="39"/>
  <c r="R16" i="39"/>
  <c r="Q16" i="39"/>
  <c r="P16" i="39"/>
  <c r="O16" i="39"/>
  <c r="N16" i="39"/>
  <c r="M16" i="39"/>
  <c r="L16" i="39"/>
  <c r="K16" i="39"/>
  <c r="J16" i="39"/>
  <c r="I16" i="39"/>
  <c r="R15" i="39"/>
  <c r="Q15" i="39"/>
  <c r="P15" i="39"/>
  <c r="O15" i="39"/>
  <c r="N15" i="39"/>
  <c r="M15" i="39"/>
  <c r="L15" i="39"/>
  <c r="K15" i="39"/>
  <c r="J15" i="39"/>
  <c r="I15" i="39"/>
  <c r="R14" i="39"/>
  <c r="Q14" i="39"/>
  <c r="P14" i="39"/>
  <c r="O14" i="39"/>
  <c r="N14" i="39"/>
  <c r="M14" i="39"/>
  <c r="L14" i="39"/>
  <c r="K14" i="39"/>
  <c r="J14" i="39"/>
  <c r="I14" i="39"/>
  <c r="R13" i="39"/>
  <c r="Q13" i="39"/>
  <c r="P13" i="39"/>
  <c r="O13" i="39"/>
  <c r="N13" i="39"/>
  <c r="M13" i="39"/>
  <c r="L13" i="39"/>
  <c r="K13" i="39"/>
  <c r="J13" i="39"/>
  <c r="I13" i="39"/>
  <c r="R12" i="39"/>
  <c r="R10" i="39"/>
  <c r="Q10" i="39"/>
  <c r="P10" i="39"/>
  <c r="O10" i="39"/>
  <c r="N10" i="39"/>
  <c r="M10" i="39"/>
  <c r="L10" i="39"/>
  <c r="K10" i="39"/>
  <c r="J10" i="39"/>
  <c r="I10" i="39"/>
  <c r="R9" i="39"/>
  <c r="Q9" i="39"/>
  <c r="P9" i="39"/>
  <c r="O9" i="39"/>
  <c r="N9" i="39"/>
  <c r="M9" i="39"/>
  <c r="L9" i="39"/>
  <c r="K9" i="39"/>
  <c r="J9" i="39"/>
  <c r="I9" i="39"/>
  <c r="R8" i="39"/>
  <c r="Q8" i="39"/>
  <c r="P8" i="39"/>
  <c r="O8" i="39"/>
  <c r="N8" i="39"/>
  <c r="M8" i="39"/>
  <c r="L8" i="39"/>
  <c r="K8" i="39"/>
  <c r="J8" i="39"/>
  <c r="I8" i="39"/>
  <c r="R7" i="39"/>
  <c r="Q7" i="39"/>
  <c r="P7" i="39"/>
  <c r="O7" i="39"/>
  <c r="N7" i="39"/>
  <c r="M7" i="39"/>
  <c r="L7" i="39"/>
  <c r="K7" i="39"/>
  <c r="J7" i="39"/>
  <c r="I7" i="39"/>
  <c r="R6" i="39"/>
  <c r="Q6" i="39"/>
  <c r="P6" i="39"/>
  <c r="O6" i="39"/>
  <c r="N6" i="39"/>
  <c r="M6" i="39"/>
  <c r="L6" i="39"/>
  <c r="K6" i="39"/>
  <c r="J6" i="39"/>
  <c r="I6" i="39"/>
  <c r="R5" i="39"/>
  <c r="Q5" i="39"/>
  <c r="P5" i="39"/>
  <c r="O5" i="39"/>
  <c r="N5" i="39"/>
  <c r="M5" i="39"/>
  <c r="L5" i="39"/>
  <c r="Q4" i="39"/>
  <c r="P4" i="39"/>
  <c r="O4" i="39"/>
  <c r="N4" i="39"/>
  <c r="M4" i="39"/>
  <c r="L4" i="39"/>
  <c r="K4" i="39"/>
  <c r="J4" i="39"/>
  <c r="I4" i="39"/>
  <c r="DT4" i="1"/>
  <c r="R4" i="38"/>
  <c r="K2" i="37"/>
  <c r="K3" i="37"/>
  <c r="DT55" i="1"/>
  <c r="Q4" i="38"/>
  <c r="P4" i="38"/>
  <c r="O4" i="38"/>
  <c r="M4" i="32"/>
  <c r="N4" i="28"/>
  <c r="M4" i="28"/>
  <c r="L4" i="28"/>
  <c r="K4" i="28"/>
  <c r="J4" i="28"/>
  <c r="I4" i="28"/>
  <c r="N4" i="32"/>
  <c r="N5" i="32"/>
  <c r="J4" i="32"/>
  <c r="B4" i="38"/>
  <c r="N4" i="38"/>
  <c r="P5" i="38"/>
  <c r="B171" i="38"/>
  <c r="B170" i="38"/>
  <c r="B169" i="38"/>
  <c r="B168" i="38"/>
  <c r="B167" i="38"/>
  <c r="B166" i="38"/>
  <c r="B165" i="38"/>
  <c r="B164" i="38"/>
  <c r="B163" i="38"/>
  <c r="B162" i="38"/>
  <c r="B161" i="38"/>
  <c r="B160" i="38"/>
  <c r="B159" i="38"/>
  <c r="B158" i="38"/>
  <c r="B157" i="38"/>
  <c r="B156" i="38"/>
  <c r="B155" i="38"/>
  <c r="B154" i="38"/>
  <c r="B153" i="38"/>
  <c r="B152" i="38"/>
  <c r="B151" i="38"/>
  <c r="B150" i="38"/>
  <c r="B149" i="38"/>
  <c r="B148" i="38"/>
  <c r="B147" i="38"/>
  <c r="B146" i="38"/>
  <c r="B145" i="38"/>
  <c r="B144" i="38"/>
  <c r="B143" i="38"/>
  <c r="B14" i="38"/>
  <c r="B13" i="34"/>
  <c r="C9" i="38"/>
  <c r="D9" i="38"/>
  <c r="C10" i="38"/>
  <c r="D10" i="38"/>
  <c r="C11" i="38"/>
  <c r="D11" i="38"/>
  <c r="C12" i="38"/>
  <c r="D12" i="38"/>
  <c r="C13" i="38"/>
  <c r="D13" i="38"/>
  <c r="C14" i="38"/>
  <c r="D14" i="38"/>
  <c r="B13" i="38"/>
  <c r="B12" i="38"/>
  <c r="B11" i="38"/>
  <c r="B10" i="38"/>
  <c r="B9" i="38"/>
  <c r="C8" i="38"/>
  <c r="D8" i="38"/>
  <c r="E8" i="38"/>
  <c r="B8" i="38"/>
  <c r="C7" i="38"/>
  <c r="D7" i="38"/>
  <c r="E7" i="38"/>
  <c r="B7" i="38"/>
  <c r="C5" i="38"/>
  <c r="D5" i="38"/>
  <c r="E5" i="38"/>
  <c r="B5" i="38"/>
  <c r="B6" i="34"/>
  <c r="B7" i="35"/>
  <c r="C5" i="35"/>
  <c r="D5" i="35"/>
  <c r="E5" i="35"/>
  <c r="B5" i="35"/>
  <c r="D4" i="38"/>
  <c r="E4" i="38"/>
  <c r="B4" i="35"/>
  <c r="R21" i="38"/>
  <c r="R20" i="38"/>
  <c r="R19" i="38"/>
  <c r="R18" i="38"/>
  <c r="R17" i="38"/>
  <c r="R16" i="38"/>
  <c r="R15" i="38"/>
  <c r="R14" i="38"/>
  <c r="R13" i="38"/>
  <c r="R10" i="38"/>
  <c r="R9" i="38"/>
  <c r="R8" i="38"/>
  <c r="R7" i="38"/>
  <c r="R6" i="38"/>
  <c r="R5" i="38"/>
  <c r="M4" i="38"/>
  <c r="DW54" i="1"/>
  <c r="DU55" i="1" s="1"/>
  <c r="DP55" i="1"/>
  <c r="DT50" i="1"/>
  <c r="DU50" i="1"/>
  <c r="DV50" i="1"/>
  <c r="DW50" i="1"/>
  <c r="DX50" i="1"/>
  <c r="B14" i="39" s="1"/>
  <c r="DY50" i="1"/>
  <c r="C14" i="39" s="1"/>
  <c r="DZ50" i="1"/>
  <c r="D14" i="39" s="1"/>
  <c r="EA50" i="1"/>
  <c r="EB50" i="1"/>
  <c r="EC50" i="1"/>
  <c r="ED50" i="1"/>
  <c r="EE50" i="1"/>
  <c r="EF50" i="1"/>
  <c r="B14" i="41" s="1"/>
  <c r="EG50" i="1"/>
  <c r="C14" i="41" s="1"/>
  <c r="EH50" i="1"/>
  <c r="D14" i="41" s="1"/>
  <c r="EI50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B13" i="41" s="1"/>
  <c r="EG45" i="1"/>
  <c r="C13" i="41" s="1"/>
  <c r="EH45" i="1"/>
  <c r="D13" i="41" s="1"/>
  <c r="EI45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G31" i="1"/>
  <c r="EH31" i="1"/>
  <c r="EI31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DU4" i="1"/>
  <c r="DV4" i="1"/>
  <c r="DW4" i="1"/>
  <c r="DX4" i="1"/>
  <c r="DY4" i="1"/>
  <c r="DZ4" i="1"/>
  <c r="EA4" i="1"/>
  <c r="EB4" i="1"/>
  <c r="ED4" i="1"/>
  <c r="EE4" i="1"/>
  <c r="EF4" i="1"/>
  <c r="EG4" i="1"/>
  <c r="EH4" i="1"/>
  <c r="EI4" i="1"/>
  <c r="DT10" i="1"/>
  <c r="DS4" i="1"/>
  <c r="R12" i="38"/>
  <c r="A171" i="38"/>
  <c r="A170" i="38"/>
  <c r="A169" i="38"/>
  <c r="A168" i="38"/>
  <c r="A167" i="38"/>
  <c r="A166" i="38"/>
  <c r="A165" i="38"/>
  <c r="A164" i="38"/>
  <c r="A163" i="38"/>
  <c r="A162" i="38"/>
  <c r="A160" i="38"/>
  <c r="A159" i="38"/>
  <c r="A158" i="38"/>
  <c r="A157" i="38"/>
  <c r="A156" i="38"/>
  <c r="A155" i="38"/>
  <c r="A154" i="38"/>
  <c r="A153" i="38"/>
  <c r="A152" i="38"/>
  <c r="A151" i="38"/>
  <c r="A150" i="38"/>
  <c r="A149" i="38"/>
  <c r="A148" i="38"/>
  <c r="A147" i="38"/>
  <c r="A146" i="38"/>
  <c r="A145" i="38"/>
  <c r="A144" i="38"/>
  <c r="A143" i="38"/>
  <c r="Q21" i="38"/>
  <c r="P21" i="38"/>
  <c r="O21" i="38"/>
  <c r="N21" i="38"/>
  <c r="M21" i="38"/>
  <c r="L21" i="38"/>
  <c r="K21" i="38"/>
  <c r="J21" i="38"/>
  <c r="I21" i="38"/>
  <c r="Q20" i="38"/>
  <c r="P20" i="38"/>
  <c r="O20" i="38"/>
  <c r="N20" i="38"/>
  <c r="M20" i="38"/>
  <c r="L20" i="38"/>
  <c r="K20" i="38"/>
  <c r="J20" i="38"/>
  <c r="I20" i="38"/>
  <c r="Q19" i="38"/>
  <c r="P19" i="38"/>
  <c r="O19" i="38"/>
  <c r="N19" i="38"/>
  <c r="M19" i="38"/>
  <c r="L19" i="38"/>
  <c r="K19" i="38"/>
  <c r="J19" i="38"/>
  <c r="I19" i="38"/>
  <c r="Q18" i="38"/>
  <c r="P18" i="38"/>
  <c r="O18" i="38"/>
  <c r="N18" i="38"/>
  <c r="M18" i="38"/>
  <c r="L18" i="38"/>
  <c r="K18" i="38"/>
  <c r="J18" i="38"/>
  <c r="I18" i="38"/>
  <c r="Q17" i="38"/>
  <c r="P17" i="38"/>
  <c r="O17" i="38"/>
  <c r="N17" i="38"/>
  <c r="M17" i="38"/>
  <c r="L17" i="38"/>
  <c r="K17" i="38"/>
  <c r="J17" i="38"/>
  <c r="I17" i="38"/>
  <c r="Q16" i="38"/>
  <c r="P16" i="38"/>
  <c r="O16" i="38"/>
  <c r="N16" i="38"/>
  <c r="M16" i="38"/>
  <c r="L16" i="38"/>
  <c r="K16" i="38"/>
  <c r="J16" i="38"/>
  <c r="I16" i="38"/>
  <c r="Q15" i="38"/>
  <c r="P15" i="38"/>
  <c r="O15" i="38"/>
  <c r="N15" i="38"/>
  <c r="M15" i="38"/>
  <c r="L15" i="38"/>
  <c r="K15" i="38"/>
  <c r="J15" i="38"/>
  <c r="I15" i="38"/>
  <c r="Q14" i="38"/>
  <c r="P14" i="38"/>
  <c r="O14" i="38"/>
  <c r="N14" i="38"/>
  <c r="M14" i="38"/>
  <c r="L14" i="38"/>
  <c r="K14" i="38"/>
  <c r="J14" i="38"/>
  <c r="I14" i="38"/>
  <c r="Q13" i="38"/>
  <c r="P13" i="38"/>
  <c r="O13" i="38"/>
  <c r="N13" i="38"/>
  <c r="M13" i="38"/>
  <c r="L13" i="38"/>
  <c r="K13" i="38"/>
  <c r="J13" i="38"/>
  <c r="I13" i="38"/>
  <c r="Q10" i="38"/>
  <c r="P10" i="38"/>
  <c r="O10" i="38"/>
  <c r="N10" i="38"/>
  <c r="M10" i="38"/>
  <c r="L10" i="38"/>
  <c r="K10" i="38"/>
  <c r="J10" i="38"/>
  <c r="I10" i="38"/>
  <c r="Q9" i="38"/>
  <c r="P9" i="38"/>
  <c r="O9" i="38"/>
  <c r="N9" i="38"/>
  <c r="M9" i="38"/>
  <c r="L9" i="38"/>
  <c r="K9" i="38"/>
  <c r="J9" i="38"/>
  <c r="I9" i="38"/>
  <c r="Q8" i="38"/>
  <c r="P8" i="38"/>
  <c r="O8" i="38"/>
  <c r="N8" i="38"/>
  <c r="M8" i="38"/>
  <c r="L8" i="38"/>
  <c r="K8" i="38"/>
  <c r="J8" i="38"/>
  <c r="I8" i="38"/>
  <c r="Q7" i="38"/>
  <c r="P7" i="38"/>
  <c r="O7" i="38"/>
  <c r="N7" i="38"/>
  <c r="M7" i="38"/>
  <c r="L7" i="38"/>
  <c r="K7" i="38"/>
  <c r="J7" i="38"/>
  <c r="I7" i="38"/>
  <c r="Q6" i="38"/>
  <c r="P6" i="38"/>
  <c r="O6" i="38"/>
  <c r="N6" i="38"/>
  <c r="M6" i="38"/>
  <c r="L6" i="38"/>
  <c r="K6" i="38"/>
  <c r="J6" i="38"/>
  <c r="I6" i="38"/>
  <c r="Q5" i="38"/>
  <c r="O5" i="38"/>
  <c r="N5" i="38"/>
  <c r="M5" i="38"/>
  <c r="L5" i="38"/>
  <c r="L4" i="38"/>
  <c r="K4" i="38"/>
  <c r="J4" i="38"/>
  <c r="I4" i="38"/>
  <c r="DP4" i="1"/>
  <c r="DQ4" i="1"/>
  <c r="DR4" i="1"/>
  <c r="D3" i="37"/>
  <c r="I4" i="37"/>
  <c r="H4" i="37"/>
  <c r="G4" i="37"/>
  <c r="F4" i="37"/>
  <c r="E4" i="37"/>
  <c r="D4" i="37"/>
  <c r="C4" i="37"/>
  <c r="N3" i="37"/>
  <c r="M3" i="37"/>
  <c r="L3" i="37"/>
  <c r="J3" i="37"/>
  <c r="I3" i="37"/>
  <c r="H3" i="37"/>
  <c r="G3" i="37"/>
  <c r="F3" i="37"/>
  <c r="E3" i="37"/>
  <c r="C3" i="37"/>
  <c r="N2" i="37"/>
  <c r="M2" i="37"/>
  <c r="L2" i="37"/>
  <c r="J2" i="37"/>
  <c r="I2" i="37"/>
  <c r="H2" i="37"/>
  <c r="G2" i="37"/>
  <c r="F2" i="37"/>
  <c r="E2" i="37"/>
  <c r="D2" i="37"/>
  <c r="P5" i="35"/>
  <c r="O5" i="35"/>
  <c r="N5" i="35"/>
  <c r="M5" i="35"/>
  <c r="L5" i="35"/>
  <c r="P4" i="35"/>
  <c r="O4" i="35"/>
  <c r="N4" i="35"/>
  <c r="M4" i="35"/>
  <c r="L4" i="35"/>
  <c r="B171" i="35"/>
  <c r="A157" i="35"/>
  <c r="EX56" i="1" l="1"/>
  <c r="ET56" i="1"/>
  <c r="EH56" i="1"/>
  <c r="EC55" i="1"/>
  <c r="ED56" i="1" s="1"/>
  <c r="DY55" i="1"/>
  <c r="DZ56" i="1" s="1"/>
  <c r="DV55" i="1"/>
  <c r="DV56" i="1" s="1"/>
  <c r="B170" i="35"/>
  <c r="B169" i="35"/>
  <c r="B168" i="35"/>
  <c r="B167" i="35"/>
  <c r="B166" i="35"/>
  <c r="B165" i="35"/>
  <c r="B164" i="35"/>
  <c r="B163" i="35"/>
  <c r="B162" i="35"/>
  <c r="B161" i="35"/>
  <c r="B160" i="35"/>
  <c r="B159" i="35"/>
  <c r="B158" i="35"/>
  <c r="B157" i="35"/>
  <c r="B156" i="35"/>
  <c r="B155" i="35"/>
  <c r="B154" i="35"/>
  <c r="B153" i="35"/>
  <c r="B152" i="35"/>
  <c r="B151" i="35"/>
  <c r="B150" i="35"/>
  <c r="B149" i="35"/>
  <c r="B148" i="35"/>
  <c r="B147" i="35"/>
  <c r="B146" i="35"/>
  <c r="B145" i="35"/>
  <c r="B144" i="35"/>
  <c r="B143" i="35"/>
  <c r="Q5" i="35"/>
  <c r="Q21" i="35"/>
  <c r="Q20" i="35"/>
  <c r="Q19" i="35"/>
  <c r="Q18" i="35"/>
  <c r="Q17" i="35"/>
  <c r="Q16" i="35"/>
  <c r="Q15" i="35"/>
  <c r="Q14" i="35"/>
  <c r="Q13" i="35"/>
  <c r="Q10" i="35"/>
  <c r="Q9" i="35"/>
  <c r="Q8" i="35"/>
  <c r="Q7" i="35"/>
  <c r="Q6" i="35"/>
  <c r="P6" i="35"/>
  <c r="Q4" i="35"/>
  <c r="C4" i="35"/>
  <c r="D4" i="35"/>
  <c r="E4" i="35"/>
  <c r="I4" i="35"/>
  <c r="A171" i="35"/>
  <c r="A170" i="35"/>
  <c r="A169" i="35"/>
  <c r="A168" i="35"/>
  <c r="A167" i="35"/>
  <c r="A166" i="35"/>
  <c r="A165" i="35"/>
  <c r="A164" i="35"/>
  <c r="A163" i="35"/>
  <c r="A162" i="35"/>
  <c r="A160" i="35"/>
  <c r="A159" i="35"/>
  <c r="A158" i="35"/>
  <c r="A156" i="35"/>
  <c r="A155" i="35"/>
  <c r="A154" i="35"/>
  <c r="A153" i="35"/>
  <c r="A152" i="35"/>
  <c r="A151" i="35"/>
  <c r="A150" i="35"/>
  <c r="A149" i="35"/>
  <c r="A148" i="35"/>
  <c r="A147" i="35"/>
  <c r="A146" i="35"/>
  <c r="A145" i="35"/>
  <c r="A144" i="35"/>
  <c r="A143" i="35"/>
  <c r="P21" i="35"/>
  <c r="O21" i="35"/>
  <c r="N21" i="35"/>
  <c r="M21" i="35"/>
  <c r="L21" i="35"/>
  <c r="K21" i="35"/>
  <c r="J21" i="35"/>
  <c r="I21" i="35"/>
  <c r="P20" i="35"/>
  <c r="O20" i="35"/>
  <c r="N20" i="35"/>
  <c r="M20" i="35"/>
  <c r="L20" i="35"/>
  <c r="K20" i="35"/>
  <c r="J20" i="35"/>
  <c r="I20" i="35"/>
  <c r="P19" i="35"/>
  <c r="O19" i="35"/>
  <c r="N19" i="35"/>
  <c r="M19" i="35"/>
  <c r="L19" i="35"/>
  <c r="K19" i="35"/>
  <c r="J19" i="35"/>
  <c r="I19" i="35"/>
  <c r="P18" i="35"/>
  <c r="O18" i="35"/>
  <c r="N18" i="35"/>
  <c r="M18" i="35"/>
  <c r="L18" i="35"/>
  <c r="K18" i="35"/>
  <c r="J18" i="35"/>
  <c r="I18" i="35"/>
  <c r="P17" i="35"/>
  <c r="O17" i="35"/>
  <c r="N17" i="35"/>
  <c r="M17" i="35"/>
  <c r="L17" i="35"/>
  <c r="K17" i="35"/>
  <c r="J17" i="35"/>
  <c r="I17" i="35"/>
  <c r="P16" i="35"/>
  <c r="O16" i="35"/>
  <c r="N16" i="35"/>
  <c r="M16" i="35"/>
  <c r="L16" i="35"/>
  <c r="K16" i="35"/>
  <c r="J16" i="35"/>
  <c r="I16" i="35"/>
  <c r="P15" i="35"/>
  <c r="O15" i="35"/>
  <c r="N15" i="35"/>
  <c r="M15" i="35"/>
  <c r="L15" i="35"/>
  <c r="K15" i="35"/>
  <c r="J15" i="35"/>
  <c r="I15" i="35"/>
  <c r="P14" i="35"/>
  <c r="O14" i="35"/>
  <c r="N14" i="35"/>
  <c r="M14" i="35"/>
  <c r="L14" i="35"/>
  <c r="K14" i="35"/>
  <c r="J14" i="35"/>
  <c r="I14" i="35"/>
  <c r="D14" i="35"/>
  <c r="C14" i="35"/>
  <c r="B14" i="35"/>
  <c r="P13" i="35"/>
  <c r="O13" i="35"/>
  <c r="N13" i="35"/>
  <c r="M13" i="35"/>
  <c r="L13" i="35"/>
  <c r="K13" i="35"/>
  <c r="J13" i="35"/>
  <c r="I13" i="35"/>
  <c r="D13" i="35"/>
  <c r="C13" i="35"/>
  <c r="B13" i="35"/>
  <c r="D12" i="35"/>
  <c r="C12" i="35"/>
  <c r="B12" i="35"/>
  <c r="D11" i="35"/>
  <c r="C11" i="35"/>
  <c r="B11" i="35"/>
  <c r="P10" i="35"/>
  <c r="O10" i="35"/>
  <c r="N10" i="35"/>
  <c r="M10" i="35"/>
  <c r="L10" i="35"/>
  <c r="K10" i="35"/>
  <c r="J10" i="35"/>
  <c r="I10" i="35"/>
  <c r="D10" i="35"/>
  <c r="C10" i="35"/>
  <c r="B10" i="35"/>
  <c r="P9" i="35"/>
  <c r="O9" i="35"/>
  <c r="N9" i="35"/>
  <c r="M9" i="35"/>
  <c r="L9" i="35"/>
  <c r="K9" i="35"/>
  <c r="J9" i="35"/>
  <c r="I9" i="35"/>
  <c r="D9" i="35"/>
  <c r="C9" i="35"/>
  <c r="B9" i="35"/>
  <c r="P8" i="35"/>
  <c r="O8" i="35"/>
  <c r="N8" i="35"/>
  <c r="M8" i="35"/>
  <c r="L8" i="35"/>
  <c r="K8" i="35"/>
  <c r="J8" i="35"/>
  <c r="I8" i="35"/>
  <c r="E8" i="35"/>
  <c r="D8" i="35"/>
  <c r="C8" i="35"/>
  <c r="B8" i="35"/>
  <c r="P7" i="35"/>
  <c r="O7" i="35"/>
  <c r="N7" i="35"/>
  <c r="M7" i="35"/>
  <c r="L7" i="35"/>
  <c r="K7" i="35"/>
  <c r="J7" i="35"/>
  <c r="I7" i="35"/>
  <c r="E7" i="35"/>
  <c r="D7" i="35"/>
  <c r="C7" i="35"/>
  <c r="O6" i="35"/>
  <c r="N6" i="35"/>
  <c r="M6" i="35"/>
  <c r="L6" i="35"/>
  <c r="K6" i="35"/>
  <c r="J6" i="35"/>
  <c r="I6" i="35"/>
  <c r="K4" i="35"/>
  <c r="J4" i="35"/>
  <c r="DR55" i="1"/>
  <c r="DQ55" i="1"/>
  <c r="DL55" i="1"/>
  <c r="DS54" i="1"/>
  <c r="DO54" i="1"/>
  <c r="DM55" i="1" s="1"/>
  <c r="DP50" i="1"/>
  <c r="DQ50" i="1"/>
  <c r="DR50" i="1"/>
  <c r="DS50" i="1"/>
  <c r="DP45" i="1"/>
  <c r="DQ45" i="1"/>
  <c r="DR45" i="1"/>
  <c r="DS45" i="1"/>
  <c r="DP42" i="1"/>
  <c r="DQ42" i="1"/>
  <c r="DR42" i="1"/>
  <c r="DS42" i="1"/>
  <c r="DP31" i="1"/>
  <c r="DQ31" i="1"/>
  <c r="DR31" i="1"/>
  <c r="DS31" i="1"/>
  <c r="DP28" i="1"/>
  <c r="DQ28" i="1"/>
  <c r="DR28" i="1"/>
  <c r="DS28" i="1"/>
  <c r="DP20" i="1"/>
  <c r="DQ20" i="1"/>
  <c r="DR20" i="1"/>
  <c r="DS20" i="1"/>
  <c r="DP15" i="1"/>
  <c r="DQ15" i="1"/>
  <c r="DR15" i="1"/>
  <c r="DS15" i="1"/>
  <c r="DP10" i="1"/>
  <c r="DQ10" i="1"/>
  <c r="DR10" i="1"/>
  <c r="DS10" i="1"/>
  <c r="P4" i="34"/>
  <c r="B157" i="34"/>
  <c r="B170" i="34"/>
  <c r="B169" i="34"/>
  <c r="B168" i="34"/>
  <c r="B167" i="34"/>
  <c r="B166" i="34"/>
  <c r="B165" i="34"/>
  <c r="B164" i="34"/>
  <c r="B163" i="34"/>
  <c r="B162" i="34"/>
  <c r="B161" i="34"/>
  <c r="B160" i="34"/>
  <c r="B159" i="34"/>
  <c r="B158" i="34"/>
  <c r="B156" i="34"/>
  <c r="B155" i="34"/>
  <c r="B154" i="34"/>
  <c r="B153" i="34"/>
  <c r="B152" i="34"/>
  <c r="B151" i="34"/>
  <c r="B150" i="34"/>
  <c r="B148" i="33"/>
  <c r="B149" i="34"/>
  <c r="B148" i="34"/>
  <c r="B147" i="34"/>
  <c r="B146" i="34"/>
  <c r="B145" i="34"/>
  <c r="B144" i="34"/>
  <c r="B143" i="34"/>
  <c r="B142" i="34"/>
  <c r="P12" i="34"/>
  <c r="P20" i="34"/>
  <c r="P19" i="34"/>
  <c r="P18" i="34"/>
  <c r="P17" i="34"/>
  <c r="P16" i="34"/>
  <c r="P15" i="34"/>
  <c r="P14" i="34"/>
  <c r="P13" i="34"/>
  <c r="P9" i="34"/>
  <c r="P8" i="34"/>
  <c r="P7" i="34"/>
  <c r="P6" i="34"/>
  <c r="P5" i="34"/>
  <c r="O4" i="34"/>
  <c r="C12" i="34"/>
  <c r="D12" i="34"/>
  <c r="C13" i="34"/>
  <c r="D13" i="34"/>
  <c r="B12" i="34"/>
  <c r="C11" i="34"/>
  <c r="D11" i="34"/>
  <c r="B11" i="34"/>
  <c r="C10" i="34"/>
  <c r="D10" i="34"/>
  <c r="B10" i="34"/>
  <c r="C9" i="34"/>
  <c r="D9" i="34"/>
  <c r="B9" i="34"/>
  <c r="C8" i="34"/>
  <c r="D8" i="34"/>
  <c r="B8" i="34"/>
  <c r="C7" i="34"/>
  <c r="D7" i="34"/>
  <c r="E7" i="34"/>
  <c r="B7" i="34"/>
  <c r="C6" i="34"/>
  <c r="D6" i="34"/>
  <c r="E6" i="34"/>
  <c r="C4" i="34"/>
  <c r="D4" i="34"/>
  <c r="E4" i="34"/>
  <c r="B4" i="34"/>
  <c r="B4" i="33"/>
  <c r="A170" i="34"/>
  <c r="A169" i="34"/>
  <c r="A168" i="34"/>
  <c r="A167" i="34"/>
  <c r="A166" i="34"/>
  <c r="A165" i="34"/>
  <c r="A164" i="34"/>
  <c r="A163" i="34"/>
  <c r="A162" i="34"/>
  <c r="A161" i="34"/>
  <c r="A159" i="34"/>
  <c r="A158" i="34"/>
  <c r="A157" i="34"/>
  <c r="A156" i="34"/>
  <c r="A155" i="34"/>
  <c r="A154" i="34"/>
  <c r="A153" i="34"/>
  <c r="A152" i="34"/>
  <c r="A151" i="34"/>
  <c r="A150" i="34"/>
  <c r="A149" i="34"/>
  <c r="A148" i="34"/>
  <c r="A147" i="34"/>
  <c r="A146" i="34"/>
  <c r="A145" i="34"/>
  <c r="A144" i="34"/>
  <c r="A143" i="34"/>
  <c r="A142" i="34"/>
  <c r="O20" i="34"/>
  <c r="N20" i="34"/>
  <c r="M20" i="34"/>
  <c r="L20" i="34"/>
  <c r="K20" i="34"/>
  <c r="J20" i="34"/>
  <c r="I20" i="34"/>
  <c r="O19" i="34"/>
  <c r="N19" i="34"/>
  <c r="M19" i="34"/>
  <c r="L19" i="34"/>
  <c r="K19" i="34"/>
  <c r="J19" i="34"/>
  <c r="I19" i="34"/>
  <c r="O18" i="34"/>
  <c r="N18" i="34"/>
  <c r="M18" i="34"/>
  <c r="L18" i="34"/>
  <c r="K18" i="34"/>
  <c r="J18" i="34"/>
  <c r="I18" i="34"/>
  <c r="O17" i="34"/>
  <c r="N17" i="34"/>
  <c r="M17" i="34"/>
  <c r="L17" i="34"/>
  <c r="K17" i="34"/>
  <c r="J17" i="34"/>
  <c r="I17" i="34"/>
  <c r="O16" i="34"/>
  <c r="N16" i="34"/>
  <c r="M16" i="34"/>
  <c r="L16" i="34"/>
  <c r="K16" i="34"/>
  <c r="J16" i="34"/>
  <c r="I16" i="34"/>
  <c r="O15" i="34"/>
  <c r="N15" i="34"/>
  <c r="M15" i="34"/>
  <c r="L15" i="34"/>
  <c r="K15" i="34"/>
  <c r="J15" i="34"/>
  <c r="I15" i="34"/>
  <c r="O14" i="34"/>
  <c r="N14" i="34"/>
  <c r="M14" i="34"/>
  <c r="L14" i="34"/>
  <c r="K14" i="34"/>
  <c r="J14" i="34"/>
  <c r="I14" i="34"/>
  <c r="O13" i="34"/>
  <c r="N13" i="34"/>
  <c r="M13" i="34"/>
  <c r="L13" i="34"/>
  <c r="K13" i="34"/>
  <c r="J13" i="34"/>
  <c r="I13" i="34"/>
  <c r="O12" i="34"/>
  <c r="N12" i="34"/>
  <c r="M12" i="34"/>
  <c r="L12" i="34"/>
  <c r="K12" i="34"/>
  <c r="J12" i="34"/>
  <c r="I12" i="34"/>
  <c r="O9" i="34"/>
  <c r="N9" i="34"/>
  <c r="M9" i="34"/>
  <c r="L9" i="34"/>
  <c r="K9" i="34"/>
  <c r="J9" i="34"/>
  <c r="I9" i="34"/>
  <c r="O8" i="34"/>
  <c r="N8" i="34"/>
  <c r="M8" i="34"/>
  <c r="L8" i="34"/>
  <c r="K8" i="34"/>
  <c r="J8" i="34"/>
  <c r="I8" i="34"/>
  <c r="O7" i="34"/>
  <c r="N7" i="34"/>
  <c r="M7" i="34"/>
  <c r="L7" i="34"/>
  <c r="K7" i="34"/>
  <c r="J7" i="34"/>
  <c r="I7" i="34"/>
  <c r="O6" i="34"/>
  <c r="N6" i="34"/>
  <c r="M6" i="34"/>
  <c r="L6" i="34"/>
  <c r="K6" i="34"/>
  <c r="J6" i="34"/>
  <c r="I6" i="34"/>
  <c r="O5" i="34"/>
  <c r="N5" i="34"/>
  <c r="M5" i="34"/>
  <c r="L5" i="34"/>
  <c r="K5" i="34"/>
  <c r="J5" i="34"/>
  <c r="I5" i="34"/>
  <c r="N4" i="34"/>
  <c r="M4" i="34"/>
  <c r="L4" i="34"/>
  <c r="K4" i="34"/>
  <c r="J4" i="34"/>
  <c r="I4" i="34"/>
  <c r="DD55" i="1"/>
  <c r="D12" i="33"/>
  <c r="B170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4" i="33"/>
  <c r="B153" i="33"/>
  <c r="B152" i="33"/>
  <c r="B151" i="33"/>
  <c r="B150" i="33"/>
  <c r="B149" i="33"/>
  <c r="B147" i="33"/>
  <c r="B146" i="33"/>
  <c r="B144" i="33"/>
  <c r="B145" i="33"/>
  <c r="B143" i="33"/>
  <c r="B142" i="33"/>
  <c r="O20" i="33"/>
  <c r="O19" i="33"/>
  <c r="O18" i="33"/>
  <c r="O17" i="33"/>
  <c r="O16" i="33"/>
  <c r="O15" i="33"/>
  <c r="O14" i="33"/>
  <c r="O13" i="33"/>
  <c r="O12" i="33"/>
  <c r="O9" i="33"/>
  <c r="O8" i="33"/>
  <c r="O7" i="33"/>
  <c r="O6" i="33"/>
  <c r="O5" i="33"/>
  <c r="O4" i="33"/>
  <c r="B4" i="32"/>
  <c r="N4" i="33"/>
  <c r="DI55" i="1"/>
  <c r="DH55" i="1"/>
  <c r="DF56" i="1"/>
  <c r="DJ56" i="1"/>
  <c r="DK54" i="1"/>
  <c r="DJ55" i="1" s="1"/>
  <c r="N12" i="33"/>
  <c r="N5" i="33"/>
  <c r="N9" i="33"/>
  <c r="M4" i="33"/>
  <c r="C11" i="33"/>
  <c r="D11" i="33"/>
  <c r="C12" i="33"/>
  <c r="C13" i="33"/>
  <c r="D13" i="33"/>
  <c r="B13" i="33"/>
  <c r="B12" i="33"/>
  <c r="B11" i="33"/>
  <c r="C10" i="33"/>
  <c r="D10" i="33"/>
  <c r="B10" i="33"/>
  <c r="C9" i="33"/>
  <c r="D9" i="33"/>
  <c r="B9" i="33"/>
  <c r="C8" i="33"/>
  <c r="D8" i="33"/>
  <c r="B8" i="33"/>
  <c r="C7" i="33"/>
  <c r="D7" i="33"/>
  <c r="E7" i="33"/>
  <c r="B7" i="33"/>
  <c r="C6" i="33"/>
  <c r="D6" i="33"/>
  <c r="E6" i="33"/>
  <c r="B6" i="33"/>
  <c r="C4" i="33"/>
  <c r="D4" i="33"/>
  <c r="E4" i="33"/>
  <c r="DG54" i="1"/>
  <c r="DF55" i="1"/>
  <c r="DL4" i="1"/>
  <c r="DM4" i="1"/>
  <c r="DN4" i="1"/>
  <c r="DO4" i="1"/>
  <c r="DL10" i="1"/>
  <c r="DM10" i="1"/>
  <c r="DN10" i="1"/>
  <c r="DO10" i="1"/>
  <c r="DL15" i="1"/>
  <c r="DM15" i="1"/>
  <c r="DN15" i="1"/>
  <c r="DO15" i="1"/>
  <c r="DL20" i="1"/>
  <c r="DM20" i="1"/>
  <c r="DN20" i="1"/>
  <c r="DO20" i="1"/>
  <c r="DL28" i="1"/>
  <c r="DM28" i="1"/>
  <c r="DN28" i="1"/>
  <c r="DO28" i="1"/>
  <c r="DL31" i="1"/>
  <c r="DM31" i="1"/>
  <c r="DN31" i="1"/>
  <c r="DO31" i="1"/>
  <c r="DL42" i="1"/>
  <c r="DM42" i="1"/>
  <c r="DN42" i="1"/>
  <c r="DO42" i="1"/>
  <c r="DL45" i="1"/>
  <c r="DM45" i="1"/>
  <c r="DN45" i="1"/>
  <c r="DO45" i="1"/>
  <c r="DL50" i="1"/>
  <c r="DM50" i="1"/>
  <c r="DN50" i="1"/>
  <c r="DO50" i="1"/>
  <c r="DH50" i="1"/>
  <c r="DI50" i="1"/>
  <c r="DJ50" i="1"/>
  <c r="DK50" i="1"/>
  <c r="DH45" i="1"/>
  <c r="DI45" i="1"/>
  <c r="DJ45" i="1"/>
  <c r="DK45" i="1"/>
  <c r="DK42" i="1"/>
  <c r="DH42" i="1"/>
  <c r="DI42" i="1"/>
  <c r="DJ42" i="1"/>
  <c r="DH31" i="1"/>
  <c r="DI31" i="1"/>
  <c r="DJ31" i="1"/>
  <c r="DK31" i="1"/>
  <c r="DJ28" i="1"/>
  <c r="DH28" i="1"/>
  <c r="DI28" i="1"/>
  <c r="DK28" i="1"/>
  <c r="DH20" i="1"/>
  <c r="DI20" i="1"/>
  <c r="DJ20" i="1"/>
  <c r="DK20" i="1"/>
  <c r="DG20" i="1"/>
  <c r="DK15" i="1"/>
  <c r="DH15" i="1"/>
  <c r="DI15" i="1"/>
  <c r="DJ15" i="1"/>
  <c r="DH10" i="1"/>
  <c r="DI10" i="1"/>
  <c r="DJ10" i="1"/>
  <c r="DK10" i="1"/>
  <c r="DK4" i="1"/>
  <c r="DH4" i="1"/>
  <c r="DI4" i="1"/>
  <c r="DJ4" i="1"/>
  <c r="DG4" i="1"/>
  <c r="A170" i="33"/>
  <c r="A169" i="33"/>
  <c r="A168" i="33"/>
  <c r="A167" i="33"/>
  <c r="A166" i="33"/>
  <c r="A165" i="33"/>
  <c r="A164" i="33"/>
  <c r="A163" i="33"/>
  <c r="A162" i="33"/>
  <c r="A161" i="33"/>
  <c r="A159" i="33"/>
  <c r="A158" i="33"/>
  <c r="A157" i="33"/>
  <c r="A156" i="33"/>
  <c r="A155" i="33"/>
  <c r="A154" i="33"/>
  <c r="A153" i="33"/>
  <c r="A152" i="33"/>
  <c r="A151" i="33"/>
  <c r="A150" i="33"/>
  <c r="A149" i="33"/>
  <c r="A148" i="33"/>
  <c r="A147" i="33"/>
  <c r="A146" i="33"/>
  <c r="A145" i="33"/>
  <c r="A144" i="33"/>
  <c r="A143" i="33"/>
  <c r="A142" i="33"/>
  <c r="N20" i="33"/>
  <c r="M20" i="33"/>
  <c r="L20" i="33"/>
  <c r="K20" i="33"/>
  <c r="J20" i="33"/>
  <c r="I20" i="33"/>
  <c r="N19" i="33"/>
  <c r="M19" i="33"/>
  <c r="L19" i="33"/>
  <c r="K19" i="33"/>
  <c r="J19" i="33"/>
  <c r="I19" i="33"/>
  <c r="N18" i="33"/>
  <c r="M18" i="33"/>
  <c r="L18" i="33"/>
  <c r="K18" i="33"/>
  <c r="J18" i="33"/>
  <c r="I18" i="33"/>
  <c r="N17" i="33"/>
  <c r="M17" i="33"/>
  <c r="L17" i="33"/>
  <c r="K17" i="33"/>
  <c r="J17" i="33"/>
  <c r="I17" i="33"/>
  <c r="N16" i="33"/>
  <c r="M16" i="33"/>
  <c r="L16" i="33"/>
  <c r="K16" i="33"/>
  <c r="J16" i="33"/>
  <c r="I16" i="33"/>
  <c r="N15" i="33"/>
  <c r="M15" i="33"/>
  <c r="L15" i="33"/>
  <c r="K15" i="33"/>
  <c r="J15" i="33"/>
  <c r="I15" i="33"/>
  <c r="N14" i="33"/>
  <c r="M14" i="33"/>
  <c r="L14" i="33"/>
  <c r="K14" i="33"/>
  <c r="J14" i="33"/>
  <c r="I14" i="33"/>
  <c r="N13" i="33"/>
  <c r="M13" i="33"/>
  <c r="L13" i="33"/>
  <c r="K13" i="33"/>
  <c r="J13" i="33"/>
  <c r="I13" i="33"/>
  <c r="M12" i="33"/>
  <c r="L12" i="33"/>
  <c r="K12" i="33"/>
  <c r="J12" i="33"/>
  <c r="I12" i="33"/>
  <c r="DD4" i="1"/>
  <c r="DN55" i="1" l="1"/>
  <c r="DN56" i="1"/>
  <c r="DE55" i="1"/>
  <c r="A142" i="31"/>
  <c r="B142" i="31"/>
  <c r="A143" i="31"/>
  <c r="B143" i="31"/>
  <c r="A144" i="31"/>
  <c r="B144" i="31"/>
  <c r="A145" i="31"/>
  <c r="B145" i="31"/>
  <c r="A146" i="31"/>
  <c r="B146" i="31"/>
  <c r="A147" i="31"/>
  <c r="B147" i="31"/>
  <c r="A148" i="31"/>
  <c r="B148" i="31"/>
  <c r="A149" i="31"/>
  <c r="B149" i="31"/>
  <c r="A150" i="31"/>
  <c r="B150" i="31"/>
  <c r="A151" i="31"/>
  <c r="B151" i="31"/>
  <c r="A152" i="31"/>
  <c r="B152" i="31"/>
  <c r="A153" i="31"/>
  <c r="B153" i="31"/>
  <c r="A154" i="31"/>
  <c r="B154" i="31"/>
  <c r="A155" i="31"/>
  <c r="B155" i="31"/>
  <c r="DR56" i="1" l="1"/>
  <c r="B170" i="32"/>
  <c r="B169" i="32"/>
  <c r="B168" i="32"/>
  <c r="B167" i="32"/>
  <c r="B166" i="32"/>
  <c r="B165" i="32"/>
  <c r="B164" i="32"/>
  <c r="B163" i="32"/>
  <c r="B162" i="32"/>
  <c r="B161" i="32"/>
  <c r="B160" i="32"/>
  <c r="B159" i="32"/>
  <c r="B158" i="32"/>
  <c r="B157" i="32"/>
  <c r="B156" i="32"/>
  <c r="B155" i="32"/>
  <c r="B154" i="32"/>
  <c r="B153" i="32"/>
  <c r="B152" i="32"/>
  <c r="B151" i="32"/>
  <c r="B150" i="32"/>
  <c r="B149" i="32"/>
  <c r="B147" i="32"/>
  <c r="B148" i="32"/>
  <c r="B146" i="32"/>
  <c r="B145" i="32"/>
  <c r="B144" i="32"/>
  <c r="B143" i="32"/>
  <c r="B142" i="32"/>
  <c r="N13" i="32"/>
  <c r="N14" i="32"/>
  <c r="N15" i="32"/>
  <c r="N16" i="32"/>
  <c r="N17" i="32"/>
  <c r="N18" i="32"/>
  <c r="N19" i="32"/>
  <c r="N20" i="32"/>
  <c r="N12" i="32"/>
  <c r="DD31" i="1"/>
  <c r="DE31" i="1"/>
  <c r="DF31" i="1"/>
  <c r="DG31" i="1"/>
  <c r="DD45" i="1"/>
  <c r="DE45" i="1"/>
  <c r="DF45" i="1"/>
  <c r="DF28" i="1"/>
  <c r="A170" i="32"/>
  <c r="A169" i="32"/>
  <c r="A168" i="32"/>
  <c r="A167" i="32"/>
  <c r="A166" i="32"/>
  <c r="A165" i="32"/>
  <c r="A164" i="32"/>
  <c r="A163" i="32"/>
  <c r="A162" i="32"/>
  <c r="A161" i="32"/>
  <c r="A159" i="32"/>
  <c r="A158" i="32"/>
  <c r="A157" i="32"/>
  <c r="A156" i="32"/>
  <c r="A155" i="32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M20" i="32"/>
  <c r="L20" i="32"/>
  <c r="K20" i="32"/>
  <c r="J20" i="32"/>
  <c r="I20" i="32"/>
  <c r="M19" i="32"/>
  <c r="L19" i="32"/>
  <c r="K19" i="32"/>
  <c r="J19" i="32"/>
  <c r="I19" i="32"/>
  <c r="M18" i="32"/>
  <c r="L18" i="32"/>
  <c r="K18" i="32"/>
  <c r="J18" i="32"/>
  <c r="I18" i="32"/>
  <c r="M17" i="32"/>
  <c r="L17" i="32"/>
  <c r="K17" i="32"/>
  <c r="J17" i="32"/>
  <c r="I17" i="32"/>
  <c r="M16" i="32"/>
  <c r="L16" i="32"/>
  <c r="K16" i="32"/>
  <c r="J16" i="32"/>
  <c r="I16" i="32"/>
  <c r="M15" i="32"/>
  <c r="L15" i="32"/>
  <c r="K15" i="32"/>
  <c r="J15" i="32"/>
  <c r="I15" i="32"/>
  <c r="M14" i="32"/>
  <c r="L14" i="32"/>
  <c r="K14" i="32"/>
  <c r="J14" i="32"/>
  <c r="I14" i="32"/>
  <c r="M13" i="32"/>
  <c r="L13" i="32"/>
  <c r="K13" i="32"/>
  <c r="J13" i="32"/>
  <c r="I13" i="32"/>
  <c r="M12" i="32"/>
  <c r="L12" i="32"/>
  <c r="K12" i="32"/>
  <c r="J12" i="32"/>
  <c r="I12" i="32"/>
  <c r="N9" i="32" l="1"/>
  <c r="D9" i="32"/>
  <c r="DD50" i="1"/>
  <c r="DE50" i="1"/>
  <c r="DF50" i="1"/>
  <c r="DG50" i="1"/>
  <c r="B12" i="32"/>
  <c r="C12" i="32"/>
  <c r="D12" i="32"/>
  <c r="DG45" i="1"/>
  <c r="DD42" i="1"/>
  <c r="DE42" i="1"/>
  <c r="DF42" i="1"/>
  <c r="DG42" i="1"/>
  <c r="B10" i="32"/>
  <c r="D10" i="32"/>
  <c r="DD28" i="1"/>
  <c r="DE28" i="1"/>
  <c r="DG28" i="1"/>
  <c r="DD20" i="1"/>
  <c r="DE20" i="1"/>
  <c r="DF20" i="1"/>
  <c r="DD15" i="1"/>
  <c r="DE15" i="1"/>
  <c r="DF15" i="1"/>
  <c r="DG15" i="1"/>
  <c r="DD10" i="1"/>
  <c r="DE10" i="1"/>
  <c r="DF10" i="1"/>
  <c r="DG10" i="1"/>
  <c r="DE4" i="1"/>
  <c r="DF4" i="1"/>
  <c r="E4" i="32"/>
  <c r="N6" i="33" l="1"/>
  <c r="D6" i="32"/>
  <c r="N7" i="33"/>
  <c r="D11" i="32"/>
  <c r="D13" i="32"/>
  <c r="B8" i="32"/>
  <c r="C11" i="32"/>
  <c r="C13" i="32"/>
  <c r="B6" i="32"/>
  <c r="B11" i="32"/>
  <c r="B13" i="32"/>
  <c r="E7" i="32"/>
  <c r="N8" i="33"/>
  <c r="D4" i="32"/>
  <c r="D7" i="32"/>
  <c r="B9" i="32"/>
  <c r="B7" i="32"/>
  <c r="E6" i="32"/>
  <c r="D8" i="32"/>
  <c r="C4" i="32"/>
  <c r="C6" i="32"/>
  <c r="N6" i="32"/>
  <c r="C7" i="32"/>
  <c r="N7" i="32"/>
  <c r="C8" i="32"/>
  <c r="N8" i="32"/>
  <c r="C9" i="32"/>
  <c r="C10" i="32"/>
  <c r="B170" i="31"/>
  <c r="B169" i="31"/>
  <c r="B168" i="31"/>
  <c r="B167" i="31"/>
  <c r="B166" i="31"/>
  <c r="B165" i="31"/>
  <c r="B164" i="31"/>
  <c r="B163" i="31"/>
  <c r="B162" i="31"/>
  <c r="B161" i="31"/>
  <c r="B160" i="31"/>
  <c r="B159" i="31"/>
  <c r="B158" i="31"/>
  <c r="B157" i="31"/>
  <c r="B156" i="31"/>
  <c r="N13" i="31"/>
  <c r="N14" i="31"/>
  <c r="N15" i="31"/>
  <c r="N16" i="31"/>
  <c r="N17" i="31"/>
  <c r="N18" i="31"/>
  <c r="N19" i="31"/>
  <c r="N20" i="31"/>
  <c r="N12" i="31"/>
  <c r="A170" i="31"/>
  <c r="A169" i="31"/>
  <c r="A168" i="31"/>
  <c r="A167" i="31"/>
  <c r="A166" i="31"/>
  <c r="A165" i="31"/>
  <c r="A164" i="31"/>
  <c r="A163" i="31"/>
  <c r="A162" i="31"/>
  <c r="A161" i="31"/>
  <c r="A159" i="31"/>
  <c r="A158" i="31"/>
  <c r="A157" i="31"/>
  <c r="A156" i="31"/>
  <c r="M20" i="31"/>
  <c r="L20" i="31"/>
  <c r="K20" i="31"/>
  <c r="J20" i="31"/>
  <c r="I20" i="31"/>
  <c r="M19" i="31"/>
  <c r="L19" i="31"/>
  <c r="K19" i="31"/>
  <c r="J19" i="31"/>
  <c r="I19" i="31"/>
  <c r="M18" i="31"/>
  <c r="L18" i="31"/>
  <c r="K18" i="31"/>
  <c r="J18" i="31"/>
  <c r="I18" i="31"/>
  <c r="M17" i="31"/>
  <c r="L17" i="31"/>
  <c r="K17" i="31"/>
  <c r="J17" i="31"/>
  <c r="I17" i="31"/>
  <c r="M16" i="31"/>
  <c r="L16" i="31"/>
  <c r="K16" i="31"/>
  <c r="J16" i="31"/>
  <c r="I16" i="31"/>
  <c r="M15" i="31"/>
  <c r="L15" i="31"/>
  <c r="K15" i="31"/>
  <c r="J15" i="31"/>
  <c r="I15" i="31"/>
  <c r="M14" i="31"/>
  <c r="L14" i="31"/>
  <c r="K14" i="31"/>
  <c r="J14" i="31"/>
  <c r="I14" i="31"/>
  <c r="M13" i="31"/>
  <c r="L13" i="31"/>
  <c r="K13" i="31"/>
  <c r="J13" i="31"/>
  <c r="I13" i="31"/>
  <c r="M12" i="31"/>
  <c r="L12" i="31"/>
  <c r="K12" i="31"/>
  <c r="J12" i="31"/>
  <c r="I12" i="31"/>
  <c r="CZ50" i="1"/>
  <c r="B13" i="31" s="1"/>
  <c r="DA50" i="1"/>
  <c r="C13" i="31" s="1"/>
  <c r="DB50" i="1"/>
  <c r="D13" i="31" s="1"/>
  <c r="CZ45" i="1"/>
  <c r="B12" i="31" s="1"/>
  <c r="DA45" i="1"/>
  <c r="C12" i="31" s="1"/>
  <c r="DB45" i="1"/>
  <c r="D12" i="31" s="1"/>
  <c r="CZ42" i="1"/>
  <c r="B11" i="31" s="1"/>
  <c r="DA42" i="1"/>
  <c r="C11" i="31" s="1"/>
  <c r="DB42" i="1"/>
  <c r="D11" i="31" s="1"/>
  <c r="CZ31" i="1"/>
  <c r="B10" i="31" s="1"/>
  <c r="DA31" i="1"/>
  <c r="DB31" i="1"/>
  <c r="D10" i="31" s="1"/>
  <c r="CZ28" i="1"/>
  <c r="B9" i="31" s="1"/>
  <c r="DA28" i="1"/>
  <c r="DB28" i="1"/>
  <c r="D9" i="31" s="1"/>
  <c r="CZ20" i="1"/>
  <c r="B8" i="31" s="1"/>
  <c r="DA20" i="1"/>
  <c r="DB20" i="1"/>
  <c r="D8" i="31" s="1"/>
  <c r="CZ15" i="1"/>
  <c r="B7" i="31" s="1"/>
  <c r="DA15" i="1"/>
  <c r="DB15" i="1"/>
  <c r="D7" i="31" s="1"/>
  <c r="DC15" i="1"/>
  <c r="E7" i="31" s="1"/>
  <c r="CZ10" i="1"/>
  <c r="B6" i="31" s="1"/>
  <c r="DA10" i="1"/>
  <c r="DB10" i="1"/>
  <c r="D6" i="31" s="1"/>
  <c r="DC10" i="1"/>
  <c r="E6" i="31" s="1"/>
  <c r="CZ4" i="1"/>
  <c r="B4" i="31" s="1"/>
  <c r="DA4" i="1"/>
  <c r="DB4" i="1"/>
  <c r="D4" i="31" s="1"/>
  <c r="DC4" i="1"/>
  <c r="E4" i="31" s="1"/>
  <c r="M5" i="33" l="1"/>
  <c r="M8" i="33"/>
  <c r="M6" i="33"/>
  <c r="M9" i="33"/>
  <c r="M7" i="33"/>
  <c r="N4" i="31"/>
  <c r="C4" i="31"/>
  <c r="M5" i="32"/>
  <c r="N5" i="31"/>
  <c r="C6" i="31"/>
  <c r="M6" i="32"/>
  <c r="N6" i="31"/>
  <c r="C7" i="31"/>
  <c r="M7" i="32"/>
  <c r="N7" i="31"/>
  <c r="C8" i="31"/>
  <c r="M8" i="32"/>
  <c r="N8" i="31"/>
  <c r="C9" i="31"/>
  <c r="M9" i="32"/>
  <c r="N9" i="31"/>
  <c r="C10" i="31"/>
  <c r="B170" i="30"/>
  <c r="B169" i="30"/>
  <c r="B168" i="30"/>
  <c r="B167" i="30"/>
  <c r="B166" i="30"/>
  <c r="B165" i="30"/>
  <c r="B164" i="30"/>
  <c r="B163" i="30"/>
  <c r="B162" i="30"/>
  <c r="B161" i="30"/>
  <c r="B160" i="30"/>
  <c r="B159" i="30"/>
  <c r="B158" i="30"/>
  <c r="B157" i="30"/>
  <c r="B156" i="30"/>
  <c r="B155" i="30"/>
  <c r="B154" i="30"/>
  <c r="B153" i="30"/>
  <c r="B152" i="30"/>
  <c r="B151" i="30"/>
  <c r="B150" i="30"/>
  <c r="B149" i="30"/>
  <c r="B148" i="30"/>
  <c r="B147" i="30"/>
  <c r="B146" i="30"/>
  <c r="B145" i="30"/>
  <c r="B144" i="30"/>
  <c r="B143" i="30"/>
  <c r="B142" i="30"/>
  <c r="N13" i="30"/>
  <c r="N14" i="30"/>
  <c r="N15" i="30"/>
  <c r="N16" i="30"/>
  <c r="N17" i="30"/>
  <c r="N18" i="30"/>
  <c r="N19" i="30"/>
  <c r="N20" i="30"/>
  <c r="N12" i="30"/>
  <c r="CV50" i="1"/>
  <c r="B13" i="30" s="1"/>
  <c r="CW50" i="1"/>
  <c r="C13" i="30" s="1"/>
  <c r="CX50" i="1"/>
  <c r="D13" i="30" s="1"/>
  <c r="CV45" i="1"/>
  <c r="B12" i="30" s="1"/>
  <c r="CW45" i="1"/>
  <c r="C12" i="30" s="1"/>
  <c r="CX45" i="1"/>
  <c r="D12" i="30" s="1"/>
  <c r="CV42" i="1"/>
  <c r="B11" i="30" s="1"/>
  <c r="CW42" i="1"/>
  <c r="C11" i="30" s="1"/>
  <c r="CX42" i="1"/>
  <c r="D11" i="30" s="1"/>
  <c r="CV31" i="1"/>
  <c r="B10" i="30" s="1"/>
  <c r="CW31" i="1"/>
  <c r="CX31" i="1"/>
  <c r="D10" i="30" s="1"/>
  <c r="CV28" i="1"/>
  <c r="B9" i="30" s="1"/>
  <c r="CW28" i="1"/>
  <c r="CX28" i="1"/>
  <c r="D9" i="30" s="1"/>
  <c r="CV20" i="1"/>
  <c r="B8" i="30" s="1"/>
  <c r="CW20" i="1"/>
  <c r="CX20" i="1"/>
  <c r="D8" i="30" s="1"/>
  <c r="CV15" i="1"/>
  <c r="B7" i="30" s="1"/>
  <c r="CW15" i="1"/>
  <c r="CX15" i="1"/>
  <c r="D7" i="30" s="1"/>
  <c r="CY15" i="1"/>
  <c r="E7" i="30" s="1"/>
  <c r="CV10" i="1"/>
  <c r="B6" i="30" s="1"/>
  <c r="CW10" i="1"/>
  <c r="CX10" i="1"/>
  <c r="D6" i="30" s="1"/>
  <c r="CY10" i="1"/>
  <c r="E6" i="30" s="1"/>
  <c r="CV4" i="1"/>
  <c r="B4" i="30" s="1"/>
  <c r="CW4" i="1"/>
  <c r="CX4" i="1"/>
  <c r="D4" i="30" s="1"/>
  <c r="CY4" i="1"/>
  <c r="E4" i="30" s="1"/>
  <c r="A170" i="30"/>
  <c r="A169" i="30"/>
  <c r="A168" i="30"/>
  <c r="A167" i="30"/>
  <c r="A166" i="30"/>
  <c r="A165" i="30"/>
  <c r="A164" i="30"/>
  <c r="A163" i="30"/>
  <c r="A162" i="30"/>
  <c r="A161" i="30"/>
  <c r="A159" i="30"/>
  <c r="A158" i="30"/>
  <c r="A157" i="30"/>
  <c r="A156" i="30"/>
  <c r="A155" i="30"/>
  <c r="A154" i="30"/>
  <c r="A153" i="30"/>
  <c r="A152" i="30"/>
  <c r="A151" i="30"/>
  <c r="A150" i="30"/>
  <c r="A149" i="30"/>
  <c r="A148" i="30"/>
  <c r="A147" i="30"/>
  <c r="A146" i="30"/>
  <c r="A145" i="30"/>
  <c r="A144" i="30"/>
  <c r="A143" i="30"/>
  <c r="A142" i="30"/>
  <c r="M20" i="30"/>
  <c r="L20" i="30"/>
  <c r="K20" i="30"/>
  <c r="J20" i="30"/>
  <c r="I20" i="30"/>
  <c r="M19" i="30"/>
  <c r="L19" i="30"/>
  <c r="K19" i="30"/>
  <c r="J19" i="30"/>
  <c r="I19" i="30"/>
  <c r="M18" i="30"/>
  <c r="L18" i="30"/>
  <c r="K18" i="30"/>
  <c r="J18" i="30"/>
  <c r="I18" i="30"/>
  <c r="M17" i="30"/>
  <c r="L17" i="30"/>
  <c r="K17" i="30"/>
  <c r="J17" i="30"/>
  <c r="I17" i="30"/>
  <c r="M16" i="30"/>
  <c r="L16" i="30"/>
  <c r="K16" i="30"/>
  <c r="J16" i="30"/>
  <c r="I16" i="30"/>
  <c r="M15" i="30"/>
  <c r="L15" i="30"/>
  <c r="K15" i="30"/>
  <c r="J15" i="30"/>
  <c r="M14" i="30"/>
  <c r="L14" i="30"/>
  <c r="K14" i="30"/>
  <c r="J14" i="30"/>
  <c r="I14" i="30"/>
  <c r="M13" i="30"/>
  <c r="L13" i="30"/>
  <c r="K13" i="30"/>
  <c r="J13" i="30"/>
  <c r="I13" i="30"/>
  <c r="M12" i="30"/>
  <c r="L12" i="30"/>
  <c r="K12" i="30"/>
  <c r="J12" i="30"/>
  <c r="I12" i="30"/>
  <c r="L4" i="33" l="1"/>
  <c r="L6" i="33"/>
  <c r="N9" i="30"/>
  <c r="L9" i="33"/>
  <c r="L7" i="33"/>
  <c r="L5" i="33"/>
  <c r="L8" i="33"/>
  <c r="L4" i="32"/>
  <c r="M4" i="31"/>
  <c r="N4" i="30"/>
  <c r="C4" i="30"/>
  <c r="L5" i="32"/>
  <c r="M5" i="31"/>
  <c r="N5" i="30"/>
  <c r="C6" i="30"/>
  <c r="L6" i="32"/>
  <c r="M6" i="31"/>
  <c r="N6" i="30"/>
  <c r="C7" i="30"/>
  <c r="L7" i="32"/>
  <c r="M7" i="31"/>
  <c r="N7" i="30"/>
  <c r="C8" i="30"/>
  <c r="L8" i="32"/>
  <c r="M8" i="31"/>
  <c r="N8" i="30"/>
  <c r="C9" i="30"/>
  <c r="L9" i="32"/>
  <c r="M9" i="31"/>
  <c r="C10" i="30"/>
  <c r="B170" i="29"/>
  <c r="B169" i="29"/>
  <c r="B168" i="29"/>
  <c r="B167" i="29"/>
  <c r="B166" i="29"/>
  <c r="B165" i="29"/>
  <c r="B164" i="29"/>
  <c r="B163" i="29"/>
  <c r="B162" i="29"/>
  <c r="B161" i="29"/>
  <c r="B160" i="29"/>
  <c r="B159" i="29"/>
  <c r="B158" i="29"/>
  <c r="B157" i="29"/>
  <c r="B156" i="29"/>
  <c r="B155" i="29"/>
  <c r="B154" i="29"/>
  <c r="B153" i="29"/>
  <c r="B152" i="29"/>
  <c r="B151" i="29"/>
  <c r="B150" i="29"/>
  <c r="B149" i="29"/>
  <c r="B148" i="29"/>
  <c r="B147" i="29"/>
  <c r="B146" i="29"/>
  <c r="B145" i="29"/>
  <c r="B144" i="29"/>
  <c r="B143" i="29"/>
  <c r="B142" i="29"/>
  <c r="N13" i="29"/>
  <c r="N14" i="29"/>
  <c r="N15" i="29"/>
  <c r="N16" i="29"/>
  <c r="N17" i="29"/>
  <c r="N18" i="29"/>
  <c r="N19" i="29"/>
  <c r="N20" i="29"/>
  <c r="N12" i="29"/>
  <c r="A170" i="29"/>
  <c r="A169" i="29"/>
  <c r="A168" i="29"/>
  <c r="A167" i="29"/>
  <c r="A166" i="29"/>
  <c r="A165" i="29"/>
  <c r="A164" i="29"/>
  <c r="A163" i="29"/>
  <c r="A162" i="29"/>
  <c r="A161" i="29"/>
  <c r="A159" i="29"/>
  <c r="A158" i="29"/>
  <c r="A157" i="29"/>
  <c r="A156" i="29"/>
  <c r="A155" i="29"/>
  <c r="A154" i="29"/>
  <c r="A153" i="29"/>
  <c r="A152" i="29"/>
  <c r="A151" i="29"/>
  <c r="A150" i="29"/>
  <c r="A149" i="29"/>
  <c r="A148" i="29"/>
  <c r="A147" i="29"/>
  <c r="A146" i="29"/>
  <c r="A145" i="29"/>
  <c r="A144" i="29"/>
  <c r="A143" i="29"/>
  <c r="A142" i="29"/>
  <c r="M20" i="29"/>
  <c r="L20" i="29"/>
  <c r="K20" i="29"/>
  <c r="J20" i="29"/>
  <c r="I20" i="29"/>
  <c r="M19" i="29"/>
  <c r="L19" i="29"/>
  <c r="K19" i="29"/>
  <c r="J19" i="29"/>
  <c r="I19" i="29"/>
  <c r="M18" i="29"/>
  <c r="L18" i="29"/>
  <c r="K18" i="29"/>
  <c r="J18" i="29"/>
  <c r="I18" i="29"/>
  <c r="M17" i="29"/>
  <c r="L17" i="29"/>
  <c r="K17" i="29"/>
  <c r="J17" i="29"/>
  <c r="I17" i="29"/>
  <c r="M16" i="29"/>
  <c r="L16" i="29"/>
  <c r="K16" i="29"/>
  <c r="J16" i="29"/>
  <c r="I16" i="29"/>
  <c r="M15" i="29"/>
  <c r="L15" i="29"/>
  <c r="K15" i="29"/>
  <c r="M14" i="29"/>
  <c r="L14" i="29"/>
  <c r="K14" i="29"/>
  <c r="J14" i="29"/>
  <c r="I14" i="29"/>
  <c r="M13" i="29"/>
  <c r="L13" i="29"/>
  <c r="K13" i="29"/>
  <c r="J13" i="29"/>
  <c r="I13" i="29"/>
  <c r="M12" i="29"/>
  <c r="L12" i="29"/>
  <c r="K12" i="29"/>
  <c r="J12" i="29"/>
  <c r="I12" i="29"/>
  <c r="CR50" i="1"/>
  <c r="B13" i="29" s="1"/>
  <c r="CS50" i="1"/>
  <c r="C13" i="29" s="1"/>
  <c r="CT50" i="1"/>
  <c r="D13" i="29" s="1"/>
  <c r="CR45" i="1"/>
  <c r="B12" i="29" s="1"/>
  <c r="CS45" i="1"/>
  <c r="C12" i="29" s="1"/>
  <c r="CT45" i="1"/>
  <c r="D12" i="29" s="1"/>
  <c r="CR42" i="1"/>
  <c r="B11" i="29" s="1"/>
  <c r="CS42" i="1"/>
  <c r="C11" i="29" s="1"/>
  <c r="CT42" i="1"/>
  <c r="D11" i="29" s="1"/>
  <c r="CR31" i="1"/>
  <c r="B10" i="29" s="1"/>
  <c r="CS31" i="1"/>
  <c r="CT31" i="1"/>
  <c r="D10" i="29" s="1"/>
  <c r="CR28" i="1"/>
  <c r="B9" i="29" s="1"/>
  <c r="CS28" i="1"/>
  <c r="CT28" i="1"/>
  <c r="D9" i="29" s="1"/>
  <c r="CR20" i="1"/>
  <c r="B8" i="29" s="1"/>
  <c r="CS20" i="1"/>
  <c r="CT20" i="1"/>
  <c r="D8" i="29" s="1"/>
  <c r="CR15" i="1"/>
  <c r="B7" i="29" s="1"/>
  <c r="CS15" i="1"/>
  <c r="CT15" i="1"/>
  <c r="D7" i="29" s="1"/>
  <c r="CU15" i="1"/>
  <c r="E7" i="29" s="1"/>
  <c r="CR10" i="1"/>
  <c r="B6" i="29" s="1"/>
  <c r="CS10" i="1"/>
  <c r="CT10" i="1"/>
  <c r="D6" i="29" s="1"/>
  <c r="CU10" i="1"/>
  <c r="E6" i="29" s="1"/>
  <c r="CU4" i="1"/>
  <c r="E4" i="29" s="1"/>
  <c r="CT4" i="1"/>
  <c r="D4" i="29" s="1"/>
  <c r="CS4" i="1"/>
  <c r="CR4" i="1"/>
  <c r="B4" i="29" s="1"/>
  <c r="K7" i="33" l="1"/>
  <c r="K8" i="33"/>
  <c r="K6" i="33"/>
  <c r="K4" i="33"/>
  <c r="C10" i="29"/>
  <c r="K9" i="33"/>
  <c r="K5" i="33"/>
  <c r="K4" i="32"/>
  <c r="L4" i="31"/>
  <c r="M4" i="30"/>
  <c r="N4" i="29"/>
  <c r="C4" i="29"/>
  <c r="K5" i="32"/>
  <c r="L5" i="31"/>
  <c r="M5" i="30"/>
  <c r="N5" i="29"/>
  <c r="C6" i="29"/>
  <c r="K6" i="32"/>
  <c r="L6" i="31"/>
  <c r="M6" i="30"/>
  <c r="N6" i="29"/>
  <c r="C7" i="29"/>
  <c r="K7" i="32"/>
  <c r="L7" i="31"/>
  <c r="M7" i="30"/>
  <c r="N7" i="29"/>
  <c r="C8" i="29"/>
  <c r="K8" i="32"/>
  <c r="L8" i="31"/>
  <c r="M8" i="30"/>
  <c r="N8" i="29"/>
  <c r="C9" i="29"/>
  <c r="K9" i="32"/>
  <c r="L9" i="31"/>
  <c r="M9" i="30"/>
  <c r="N9" i="29"/>
  <c r="B170" i="28"/>
  <c r="B169" i="28"/>
  <c r="B168" i="28"/>
  <c r="B167" i="28"/>
  <c r="B166" i="28"/>
  <c r="B165" i="28"/>
  <c r="B164" i="28"/>
  <c r="B163" i="28"/>
  <c r="B162" i="28"/>
  <c r="B161" i="28"/>
  <c r="B160" i="28"/>
  <c r="B159" i="28"/>
  <c r="B158" i="28"/>
  <c r="B157" i="28"/>
  <c r="B156" i="28"/>
  <c r="B155" i="28"/>
  <c r="B154" i="28"/>
  <c r="B153" i="28"/>
  <c r="B152" i="28"/>
  <c r="B151" i="28"/>
  <c r="B150" i="28"/>
  <c r="B149" i="28"/>
  <c r="B148" i="28"/>
  <c r="B147" i="28"/>
  <c r="B146" i="28"/>
  <c r="B145" i="28"/>
  <c r="B144" i="28"/>
  <c r="B143" i="28"/>
  <c r="N13" i="28"/>
  <c r="N14" i="28"/>
  <c r="N15" i="28"/>
  <c r="N16" i="28"/>
  <c r="N17" i="28"/>
  <c r="N18" i="28"/>
  <c r="N19" i="28"/>
  <c r="N20" i="28"/>
  <c r="N12" i="28"/>
  <c r="CN50" i="1"/>
  <c r="B13" i="28" s="1"/>
  <c r="CO50" i="1"/>
  <c r="C13" i="28" s="1"/>
  <c r="CP50" i="1"/>
  <c r="D13" i="28" s="1"/>
  <c r="CN45" i="1"/>
  <c r="B12" i="28" s="1"/>
  <c r="CO45" i="1"/>
  <c r="C12" i="28" s="1"/>
  <c r="CP45" i="1"/>
  <c r="D12" i="28" s="1"/>
  <c r="CN42" i="1"/>
  <c r="B11" i="28" s="1"/>
  <c r="CO42" i="1"/>
  <c r="C11" i="28" s="1"/>
  <c r="CP42" i="1"/>
  <c r="D11" i="28" s="1"/>
  <c r="CN31" i="1"/>
  <c r="B10" i="28" s="1"/>
  <c r="CO31" i="1"/>
  <c r="CP31" i="1"/>
  <c r="D10" i="28" s="1"/>
  <c r="CN28" i="1"/>
  <c r="B9" i="28" s="1"/>
  <c r="CO28" i="1"/>
  <c r="CP28" i="1"/>
  <c r="D9" i="28" s="1"/>
  <c r="CN20" i="1"/>
  <c r="B8" i="28" s="1"/>
  <c r="CO20" i="1"/>
  <c r="CP20" i="1"/>
  <c r="D8" i="28" s="1"/>
  <c r="CN15" i="1"/>
  <c r="B7" i="28" s="1"/>
  <c r="CO15" i="1"/>
  <c r="CP15" i="1"/>
  <c r="D7" i="28" s="1"/>
  <c r="CQ15" i="1"/>
  <c r="E7" i="28" s="1"/>
  <c r="CN10" i="1"/>
  <c r="B6" i="28" s="1"/>
  <c r="CO10" i="1"/>
  <c r="CP10" i="1"/>
  <c r="D6" i="28" s="1"/>
  <c r="CQ10" i="1"/>
  <c r="E6" i="28" s="1"/>
  <c r="CN4" i="1"/>
  <c r="CO4" i="1"/>
  <c r="CP4" i="1"/>
  <c r="D4" i="28" s="1"/>
  <c r="CQ4" i="1"/>
  <c r="E4" i="28" s="1"/>
  <c r="A170" i="28"/>
  <c r="A169" i="28"/>
  <c r="A168" i="28"/>
  <c r="A167" i="28"/>
  <c r="A166" i="28"/>
  <c r="A165" i="28"/>
  <c r="A164" i="28"/>
  <c r="A163" i="28"/>
  <c r="A162" i="28"/>
  <c r="A161" i="28"/>
  <c r="A159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M20" i="28"/>
  <c r="L20" i="28"/>
  <c r="K20" i="28"/>
  <c r="J20" i="28"/>
  <c r="I20" i="28"/>
  <c r="M19" i="28"/>
  <c r="L19" i="28"/>
  <c r="K19" i="28"/>
  <c r="J19" i="28"/>
  <c r="I19" i="28"/>
  <c r="M18" i="28"/>
  <c r="L18" i="28"/>
  <c r="K18" i="28"/>
  <c r="J18" i="28"/>
  <c r="I18" i="28"/>
  <c r="M17" i="28"/>
  <c r="L17" i="28"/>
  <c r="K17" i="28"/>
  <c r="J17" i="28"/>
  <c r="I17" i="28"/>
  <c r="M16" i="28"/>
  <c r="L16" i="28"/>
  <c r="K16" i="28"/>
  <c r="J16" i="28"/>
  <c r="I16" i="28"/>
  <c r="M15" i="28"/>
  <c r="L15" i="28"/>
  <c r="M14" i="28"/>
  <c r="L14" i="28"/>
  <c r="K14" i="28"/>
  <c r="J14" i="28"/>
  <c r="I14" i="28"/>
  <c r="M13" i="28"/>
  <c r="L13" i="28"/>
  <c r="K13" i="28"/>
  <c r="J13" i="28"/>
  <c r="I13" i="28"/>
  <c r="M12" i="28"/>
  <c r="L12" i="28"/>
  <c r="K12" i="28"/>
  <c r="J12" i="28"/>
  <c r="I12" i="28"/>
  <c r="J5" i="33" l="1"/>
  <c r="J8" i="33"/>
  <c r="J4" i="33"/>
  <c r="J6" i="33"/>
  <c r="J9" i="33"/>
  <c r="J7" i="33"/>
  <c r="K4" i="31"/>
  <c r="L4" i="30"/>
  <c r="M4" i="29"/>
  <c r="J5" i="32"/>
  <c r="K5" i="31"/>
  <c r="L5" i="30"/>
  <c r="M5" i="29"/>
  <c r="N5" i="28"/>
  <c r="C6" i="28"/>
  <c r="J6" i="32"/>
  <c r="K6" i="31"/>
  <c r="L6" i="30"/>
  <c r="M6" i="29"/>
  <c r="N6" i="28"/>
  <c r="C7" i="28"/>
  <c r="J7" i="32"/>
  <c r="K7" i="31"/>
  <c r="L7" i="30"/>
  <c r="M7" i="29"/>
  <c r="N7" i="28"/>
  <c r="C8" i="28"/>
  <c r="J8" i="32"/>
  <c r="K8" i="31"/>
  <c r="L8" i="30"/>
  <c r="M8" i="29"/>
  <c r="N8" i="28"/>
  <c r="C9" i="28"/>
  <c r="C10" i="28"/>
  <c r="N9" i="28"/>
  <c r="J9" i="32"/>
  <c r="K9" i="31"/>
  <c r="L9" i="30"/>
  <c r="M9" i="29"/>
  <c r="B170" i="27"/>
  <c r="B169" i="27"/>
  <c r="B168" i="27"/>
  <c r="B167" i="27"/>
  <c r="B166" i="27"/>
  <c r="B165" i="27"/>
  <c r="B164" i="27"/>
  <c r="B163" i="27"/>
  <c r="B162" i="27"/>
  <c r="B161" i="27"/>
  <c r="B160" i="27"/>
  <c r="B159" i="27"/>
  <c r="B158" i="27"/>
  <c r="B157" i="27"/>
  <c r="B156" i="27"/>
  <c r="B155" i="27"/>
  <c r="B154" i="27"/>
  <c r="B153" i="27"/>
  <c r="B152" i="27"/>
  <c r="B151" i="27"/>
  <c r="B150" i="27"/>
  <c r="B149" i="27"/>
  <c r="B148" i="27"/>
  <c r="B147" i="27"/>
  <c r="B146" i="27"/>
  <c r="B145" i="27"/>
  <c r="B144" i="27"/>
  <c r="B143" i="27"/>
  <c r="B142" i="27"/>
  <c r="M15" i="27"/>
  <c r="M16" i="27"/>
  <c r="N13" i="27"/>
  <c r="N14" i="27"/>
  <c r="N15" i="27"/>
  <c r="N16" i="27"/>
  <c r="N17" i="27"/>
  <c r="N18" i="27"/>
  <c r="N19" i="27"/>
  <c r="N20" i="27"/>
  <c r="N12" i="27"/>
  <c r="A170" i="27" l="1"/>
  <c r="A169" i="27"/>
  <c r="A168" i="27"/>
  <c r="A167" i="27"/>
  <c r="A166" i="27"/>
  <c r="A165" i="27"/>
  <c r="A164" i="27"/>
  <c r="A163" i="27"/>
  <c r="A162" i="27"/>
  <c r="A161" i="27"/>
  <c r="A159" i="27"/>
  <c r="A158" i="27"/>
  <c r="A157" i="27"/>
  <c r="A156" i="27"/>
  <c r="A155" i="27"/>
  <c r="A154" i="27"/>
  <c r="A153" i="27"/>
  <c r="A152" i="27"/>
  <c r="A151" i="27"/>
  <c r="A150" i="27"/>
  <c r="A149" i="27"/>
  <c r="A148" i="27"/>
  <c r="A147" i="27"/>
  <c r="A146" i="27"/>
  <c r="A145" i="27"/>
  <c r="A144" i="27"/>
  <c r="A143" i="27"/>
  <c r="A142" i="27"/>
  <c r="M20" i="27"/>
  <c r="L20" i="27"/>
  <c r="K20" i="27"/>
  <c r="J20" i="27"/>
  <c r="I20" i="27"/>
  <c r="M19" i="27"/>
  <c r="L19" i="27"/>
  <c r="K19" i="27"/>
  <c r="J19" i="27"/>
  <c r="I19" i="27"/>
  <c r="M18" i="27"/>
  <c r="L18" i="27"/>
  <c r="K18" i="27"/>
  <c r="J18" i="27"/>
  <c r="I18" i="27"/>
  <c r="M17" i="27"/>
  <c r="L17" i="27"/>
  <c r="K17" i="27"/>
  <c r="J17" i="27"/>
  <c r="I17" i="27"/>
  <c r="L16" i="27"/>
  <c r="K16" i="27"/>
  <c r="J16" i="27"/>
  <c r="I16" i="27"/>
  <c r="M14" i="27"/>
  <c r="L14" i="27"/>
  <c r="K14" i="27"/>
  <c r="J14" i="27"/>
  <c r="I14" i="27"/>
  <c r="M13" i="27"/>
  <c r="L13" i="27"/>
  <c r="K13" i="27"/>
  <c r="J13" i="27"/>
  <c r="I13" i="27"/>
  <c r="M12" i="27"/>
  <c r="L12" i="27"/>
  <c r="K12" i="27"/>
  <c r="J12" i="27"/>
  <c r="I12" i="27"/>
  <c r="CJ50" i="1"/>
  <c r="B13" i="27" s="1"/>
  <c r="CK50" i="1"/>
  <c r="C13" i="27" s="1"/>
  <c r="CL50" i="1"/>
  <c r="D13" i="27" s="1"/>
  <c r="CJ45" i="1"/>
  <c r="B12" i="27" s="1"/>
  <c r="CK45" i="1"/>
  <c r="C12" i="27" s="1"/>
  <c r="CL45" i="1"/>
  <c r="D12" i="27" s="1"/>
  <c r="CJ42" i="1"/>
  <c r="B11" i="27" s="1"/>
  <c r="CK42" i="1"/>
  <c r="C11" i="27" s="1"/>
  <c r="CL42" i="1"/>
  <c r="D11" i="27" s="1"/>
  <c r="CJ31" i="1"/>
  <c r="B10" i="27" s="1"/>
  <c r="CK31" i="1"/>
  <c r="CL31" i="1"/>
  <c r="D10" i="27" s="1"/>
  <c r="CJ28" i="1"/>
  <c r="B9" i="27" s="1"/>
  <c r="CK28" i="1"/>
  <c r="CL28" i="1"/>
  <c r="D9" i="27" s="1"/>
  <c r="CJ20" i="1"/>
  <c r="B8" i="27" s="1"/>
  <c r="CK20" i="1"/>
  <c r="CL20" i="1"/>
  <c r="D8" i="27" s="1"/>
  <c r="CJ15" i="1"/>
  <c r="B7" i="27" s="1"/>
  <c r="CK15" i="1"/>
  <c r="CL15" i="1"/>
  <c r="D7" i="27" s="1"/>
  <c r="CM15" i="1"/>
  <c r="E7" i="27" s="1"/>
  <c r="CJ10" i="1"/>
  <c r="B6" i="27" s="1"/>
  <c r="CK10" i="1"/>
  <c r="CL10" i="1"/>
  <c r="D6" i="27" s="1"/>
  <c r="CM10" i="1"/>
  <c r="E6" i="27" s="1"/>
  <c r="CJ4" i="1"/>
  <c r="B4" i="27" s="1"/>
  <c r="CK4" i="1"/>
  <c r="CL4" i="1"/>
  <c r="D4" i="27" s="1"/>
  <c r="CM4" i="1"/>
  <c r="E4" i="27" s="1"/>
  <c r="I6" i="33" l="1"/>
  <c r="I9" i="33"/>
  <c r="I7" i="33"/>
  <c r="I4" i="33"/>
  <c r="I5" i="33"/>
  <c r="I8" i="33"/>
  <c r="I4" i="32"/>
  <c r="J4" i="31"/>
  <c r="K4" i="30"/>
  <c r="L4" i="29"/>
  <c r="I5" i="32"/>
  <c r="J5" i="31"/>
  <c r="K5" i="30"/>
  <c r="L5" i="29"/>
  <c r="M5" i="28"/>
  <c r="I6" i="32"/>
  <c r="J6" i="31"/>
  <c r="K6" i="30"/>
  <c r="L6" i="29"/>
  <c r="M6" i="28"/>
  <c r="I7" i="32"/>
  <c r="J7" i="31"/>
  <c r="K7" i="30"/>
  <c r="L7" i="29"/>
  <c r="M7" i="28"/>
  <c r="I8" i="32"/>
  <c r="J8" i="31"/>
  <c r="K8" i="30"/>
  <c r="L8" i="29"/>
  <c r="M8" i="28"/>
  <c r="I9" i="32"/>
  <c r="J9" i="31"/>
  <c r="K9" i="30"/>
  <c r="L9" i="29"/>
  <c r="M9" i="28"/>
  <c r="N9" i="27"/>
  <c r="C10" i="27"/>
  <c r="N8" i="27"/>
  <c r="C9" i="27"/>
  <c r="C8" i="27"/>
  <c r="N7" i="27"/>
  <c r="C4" i="27"/>
  <c r="N4" i="27"/>
  <c r="N5" i="27"/>
  <c r="C6" i="27"/>
  <c r="N6" i="27"/>
  <c r="C7" i="27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N13" i="26"/>
  <c r="N14" i="26"/>
  <c r="N15" i="26"/>
  <c r="N16" i="26"/>
  <c r="N17" i="26"/>
  <c r="N18" i="26"/>
  <c r="N19" i="26"/>
  <c r="N12" i="26"/>
  <c r="D193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M19" i="26"/>
  <c r="L19" i="26"/>
  <c r="K19" i="26"/>
  <c r="J19" i="26"/>
  <c r="I19" i="26"/>
  <c r="M18" i="26"/>
  <c r="L18" i="26"/>
  <c r="K18" i="26"/>
  <c r="J18" i="26"/>
  <c r="I18" i="26"/>
  <c r="M17" i="26"/>
  <c r="L17" i="26"/>
  <c r="K17" i="26"/>
  <c r="J17" i="26"/>
  <c r="I17" i="26"/>
  <c r="M16" i="26"/>
  <c r="L16" i="26"/>
  <c r="K16" i="26"/>
  <c r="J16" i="26"/>
  <c r="I16" i="26"/>
  <c r="M15" i="26"/>
  <c r="L15" i="26"/>
  <c r="K15" i="26"/>
  <c r="J15" i="26"/>
  <c r="I15" i="26"/>
  <c r="M14" i="26"/>
  <c r="L14" i="26"/>
  <c r="K14" i="26"/>
  <c r="J14" i="26"/>
  <c r="I14" i="26"/>
  <c r="M13" i="26"/>
  <c r="L13" i="26"/>
  <c r="K13" i="26"/>
  <c r="J13" i="26"/>
  <c r="I13" i="26"/>
  <c r="M12" i="26"/>
  <c r="L12" i="26"/>
  <c r="K12" i="26"/>
  <c r="J12" i="26"/>
  <c r="I12" i="26"/>
  <c r="CF50" i="1" l="1"/>
  <c r="B13" i="26" s="1"/>
  <c r="CG50" i="1"/>
  <c r="C13" i="26" s="1"/>
  <c r="CH50" i="1"/>
  <c r="D13" i="26" s="1"/>
  <c r="CF45" i="1"/>
  <c r="B12" i="26" s="1"/>
  <c r="CG45" i="1"/>
  <c r="C12" i="26" s="1"/>
  <c r="CH45" i="1"/>
  <c r="D12" i="26" s="1"/>
  <c r="CF42" i="1"/>
  <c r="B11" i="26" s="1"/>
  <c r="CG42" i="1"/>
  <c r="C11" i="26" s="1"/>
  <c r="CH42" i="1"/>
  <c r="D11" i="26" s="1"/>
  <c r="CF31" i="1"/>
  <c r="B10" i="26" s="1"/>
  <c r="CG31" i="1"/>
  <c r="CH31" i="1"/>
  <c r="D10" i="26" s="1"/>
  <c r="CF28" i="1"/>
  <c r="B9" i="26" s="1"/>
  <c r="CG28" i="1"/>
  <c r="CH28" i="1"/>
  <c r="D9" i="26" s="1"/>
  <c r="CF20" i="1"/>
  <c r="B8" i="26" s="1"/>
  <c r="CG20" i="1"/>
  <c r="CH20" i="1"/>
  <c r="D8" i="26" s="1"/>
  <c r="CF15" i="1"/>
  <c r="B7" i="26" s="1"/>
  <c r="CG15" i="1"/>
  <c r="CH15" i="1"/>
  <c r="D7" i="26" s="1"/>
  <c r="CI15" i="1"/>
  <c r="E7" i="26" s="1"/>
  <c r="CF10" i="1"/>
  <c r="B6" i="26" s="1"/>
  <c r="CG10" i="1"/>
  <c r="CH10" i="1"/>
  <c r="D6" i="26" s="1"/>
  <c r="CI10" i="1"/>
  <c r="E6" i="26" s="1"/>
  <c r="CF4" i="1"/>
  <c r="B4" i="26" s="1"/>
  <c r="CG4" i="1"/>
  <c r="CH4" i="1"/>
  <c r="D4" i="26" s="1"/>
  <c r="CI4" i="1"/>
  <c r="E4" i="26" s="1"/>
  <c r="I4" i="31" l="1"/>
  <c r="J4" i="30"/>
  <c r="K4" i="29"/>
  <c r="I5" i="31"/>
  <c r="J5" i="30"/>
  <c r="K5" i="29"/>
  <c r="L5" i="28"/>
  <c r="I6" i="31"/>
  <c r="J6" i="30"/>
  <c r="K6" i="29"/>
  <c r="L6" i="28"/>
  <c r="I7" i="31"/>
  <c r="J7" i="30"/>
  <c r="K7" i="29"/>
  <c r="L7" i="28"/>
  <c r="I8" i="31"/>
  <c r="J8" i="30"/>
  <c r="K8" i="29"/>
  <c r="L8" i="28"/>
  <c r="I9" i="31"/>
  <c r="J9" i="30"/>
  <c r="K9" i="29"/>
  <c r="L9" i="28"/>
  <c r="M4" i="27"/>
  <c r="N4" i="26"/>
  <c r="C4" i="26"/>
  <c r="M6" i="27"/>
  <c r="C7" i="26"/>
  <c r="N6" i="26"/>
  <c r="M8" i="27"/>
  <c r="N8" i="26"/>
  <c r="C9" i="26"/>
  <c r="M5" i="27"/>
  <c r="N5" i="26"/>
  <c r="C6" i="26"/>
  <c r="M7" i="27"/>
  <c r="N7" i="26"/>
  <c r="C8" i="26"/>
  <c r="M9" i="27"/>
  <c r="N9" i="26"/>
  <c r="C10" i="26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N13" i="25"/>
  <c r="N14" i="25"/>
  <c r="N15" i="25"/>
  <c r="N16" i="25"/>
  <c r="N17" i="25"/>
  <c r="N18" i="25"/>
  <c r="N19" i="25"/>
  <c r="N12" i="25"/>
  <c r="CB50" i="1"/>
  <c r="B13" i="25" s="1"/>
  <c r="CC50" i="1"/>
  <c r="C13" i="25" s="1"/>
  <c r="CD50" i="1"/>
  <c r="D13" i="25" s="1"/>
  <c r="CB45" i="1"/>
  <c r="B12" i="25" s="1"/>
  <c r="CC45" i="1"/>
  <c r="C12" i="25" s="1"/>
  <c r="CD45" i="1"/>
  <c r="D12" i="25" s="1"/>
  <c r="CB42" i="1"/>
  <c r="B11" i="25" s="1"/>
  <c r="CC42" i="1"/>
  <c r="C11" i="25" s="1"/>
  <c r="CD42" i="1"/>
  <c r="D11" i="25" s="1"/>
  <c r="CB31" i="1"/>
  <c r="B10" i="25" s="1"/>
  <c r="CC31" i="1"/>
  <c r="CD31" i="1"/>
  <c r="D10" i="25" s="1"/>
  <c r="CB28" i="1"/>
  <c r="B9" i="25" s="1"/>
  <c r="CC28" i="1"/>
  <c r="CD28" i="1"/>
  <c r="D9" i="25" s="1"/>
  <c r="CB20" i="1"/>
  <c r="B8" i="25" s="1"/>
  <c r="CC20" i="1"/>
  <c r="CD20" i="1"/>
  <c r="D8" i="25" s="1"/>
  <c r="CB15" i="1"/>
  <c r="B7" i="25" s="1"/>
  <c r="CC15" i="1"/>
  <c r="CD15" i="1"/>
  <c r="D7" i="25" s="1"/>
  <c r="CE15" i="1"/>
  <c r="E7" i="25" s="1"/>
  <c r="CB10" i="1"/>
  <c r="B6" i="25" s="1"/>
  <c r="CC10" i="1"/>
  <c r="CD10" i="1"/>
  <c r="D6" i="25" s="1"/>
  <c r="CE10" i="1"/>
  <c r="E6" i="25" s="1"/>
  <c r="CB4" i="1"/>
  <c r="B4" i="25" s="1"/>
  <c r="CC4" i="1"/>
  <c r="CD4" i="1"/>
  <c r="D4" i="25" s="1"/>
  <c r="CE4" i="1"/>
  <c r="E4" i="25" s="1"/>
  <c r="D193" i="25"/>
  <c r="A169" i="25"/>
  <c r="A168" i="25"/>
  <c r="A167" i="25"/>
  <c r="A166" i="25"/>
  <c r="A165" i="25"/>
  <c r="A164" i="25"/>
  <c r="A163" i="25"/>
  <c r="A162" i="25"/>
  <c r="A161" i="25"/>
  <c r="A160" i="25"/>
  <c r="A159" i="25"/>
  <c r="A158" i="25"/>
  <c r="A157" i="25"/>
  <c r="A156" i="25"/>
  <c r="A155" i="25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M19" i="25"/>
  <c r="L19" i="25"/>
  <c r="K19" i="25"/>
  <c r="J19" i="25"/>
  <c r="I19" i="25"/>
  <c r="M18" i="25"/>
  <c r="L18" i="25"/>
  <c r="K18" i="25"/>
  <c r="J18" i="25"/>
  <c r="I18" i="25"/>
  <c r="M17" i="25"/>
  <c r="L17" i="25"/>
  <c r="K17" i="25"/>
  <c r="J17" i="25"/>
  <c r="I17" i="25"/>
  <c r="M16" i="25"/>
  <c r="L16" i="25"/>
  <c r="K16" i="25"/>
  <c r="J16" i="25"/>
  <c r="I16" i="25"/>
  <c r="M15" i="25"/>
  <c r="L15" i="25"/>
  <c r="K15" i="25"/>
  <c r="J15" i="25"/>
  <c r="I15" i="25"/>
  <c r="M14" i="25"/>
  <c r="L14" i="25"/>
  <c r="K14" i="25"/>
  <c r="J14" i="25"/>
  <c r="I14" i="25"/>
  <c r="M13" i="25"/>
  <c r="L13" i="25"/>
  <c r="K13" i="25"/>
  <c r="J13" i="25"/>
  <c r="I13" i="25"/>
  <c r="M12" i="25"/>
  <c r="L12" i="25"/>
  <c r="K12" i="25"/>
  <c r="J12" i="25"/>
  <c r="I12" i="25"/>
  <c r="I4" i="30" l="1"/>
  <c r="J4" i="29"/>
  <c r="I5" i="30"/>
  <c r="J5" i="29"/>
  <c r="K5" i="28"/>
  <c r="I6" i="30"/>
  <c r="J6" i="29"/>
  <c r="K6" i="28"/>
  <c r="I7" i="30"/>
  <c r="J7" i="29"/>
  <c r="K7" i="28"/>
  <c r="N7" i="25"/>
  <c r="I8" i="30"/>
  <c r="J8" i="29"/>
  <c r="K8" i="28"/>
  <c r="C9" i="25"/>
  <c r="I9" i="30"/>
  <c r="J9" i="29"/>
  <c r="K9" i="28"/>
  <c r="L4" i="27"/>
  <c r="M4" i="26"/>
  <c r="L5" i="27"/>
  <c r="M5" i="26"/>
  <c r="L6" i="27"/>
  <c r="M6" i="26"/>
  <c r="N6" i="25"/>
  <c r="L9" i="27"/>
  <c r="M9" i="26"/>
  <c r="C7" i="25"/>
  <c r="L8" i="27"/>
  <c r="M8" i="26"/>
  <c r="C6" i="25"/>
  <c r="N4" i="25"/>
  <c r="N8" i="25"/>
  <c r="L7" i="27"/>
  <c r="M7" i="26"/>
  <c r="C4" i="25"/>
  <c r="C8" i="25"/>
  <c r="C10" i="25"/>
  <c r="N5" i="25"/>
  <c r="N9" i="25"/>
  <c r="B169" i="24"/>
  <c r="B168" i="24"/>
  <c r="B167" i="24"/>
  <c r="B166" i="24"/>
  <c r="B165" i="24"/>
  <c r="B164" i="24"/>
  <c r="B163" i="24"/>
  <c r="B162" i="24"/>
  <c r="B161" i="24"/>
  <c r="B160" i="24"/>
  <c r="B159" i="24"/>
  <c r="B158" i="24"/>
  <c r="B157" i="24"/>
  <c r="B156" i="24"/>
  <c r="B155" i="24"/>
  <c r="B154" i="24"/>
  <c r="B153" i="24"/>
  <c r="B152" i="24"/>
  <c r="B151" i="24"/>
  <c r="B150" i="24"/>
  <c r="B149" i="24"/>
  <c r="B148" i="24"/>
  <c r="B147" i="24"/>
  <c r="B146" i="24"/>
  <c r="B145" i="24"/>
  <c r="B144" i="24"/>
  <c r="B143" i="24"/>
  <c r="B142" i="24"/>
  <c r="N13" i="24"/>
  <c r="N14" i="24"/>
  <c r="N15" i="24"/>
  <c r="N16" i="24"/>
  <c r="N17" i="24"/>
  <c r="N18" i="24"/>
  <c r="N19" i="24"/>
  <c r="N12" i="24"/>
  <c r="D193" i="24"/>
  <c r="A169" i="24"/>
  <c r="A168" i="24"/>
  <c r="A167" i="24"/>
  <c r="A166" i="24"/>
  <c r="A165" i="24"/>
  <c r="A164" i="24"/>
  <c r="A163" i="24"/>
  <c r="A162" i="24"/>
  <c r="A161" i="24"/>
  <c r="A160" i="24"/>
  <c r="A159" i="24"/>
  <c r="A158" i="24"/>
  <c r="A157" i="24"/>
  <c r="A156" i="24"/>
  <c r="A155" i="24"/>
  <c r="A154" i="24"/>
  <c r="A153" i="24"/>
  <c r="A152" i="24"/>
  <c r="A151" i="24"/>
  <c r="A150" i="24"/>
  <c r="A149" i="24"/>
  <c r="A148" i="24"/>
  <c r="A147" i="24"/>
  <c r="A146" i="24"/>
  <c r="A145" i="24"/>
  <c r="A144" i="24"/>
  <c r="A143" i="24"/>
  <c r="A142" i="24"/>
  <c r="M19" i="24"/>
  <c r="L19" i="24"/>
  <c r="K19" i="24"/>
  <c r="J19" i="24"/>
  <c r="I19" i="24"/>
  <c r="M18" i="24"/>
  <c r="L18" i="24"/>
  <c r="K18" i="24"/>
  <c r="J18" i="24"/>
  <c r="I18" i="24"/>
  <c r="M17" i="24"/>
  <c r="L17" i="24"/>
  <c r="K17" i="24"/>
  <c r="J17" i="24"/>
  <c r="I17" i="24"/>
  <c r="M16" i="24"/>
  <c r="L16" i="24"/>
  <c r="K16" i="24"/>
  <c r="J16" i="24"/>
  <c r="I16" i="24"/>
  <c r="M15" i="24"/>
  <c r="L15" i="24"/>
  <c r="K15" i="24"/>
  <c r="J15" i="24"/>
  <c r="I15" i="24"/>
  <c r="M14" i="24"/>
  <c r="L14" i="24"/>
  <c r="K14" i="24"/>
  <c r="J14" i="24"/>
  <c r="I14" i="24"/>
  <c r="M13" i="24"/>
  <c r="L13" i="24"/>
  <c r="K13" i="24"/>
  <c r="J13" i="24"/>
  <c r="I13" i="24"/>
  <c r="M12" i="24"/>
  <c r="L12" i="24"/>
  <c r="K12" i="24"/>
  <c r="J12" i="24"/>
  <c r="I12" i="24"/>
  <c r="BX50" i="1" l="1"/>
  <c r="B13" i="24" s="1"/>
  <c r="BY50" i="1"/>
  <c r="C13" i="24" s="1"/>
  <c r="BZ50" i="1"/>
  <c r="D13" i="24" s="1"/>
  <c r="BX45" i="1"/>
  <c r="B12" i="24" s="1"/>
  <c r="BY45" i="1"/>
  <c r="C12" i="24" s="1"/>
  <c r="BZ45" i="1"/>
  <c r="D12" i="24" s="1"/>
  <c r="BX42" i="1"/>
  <c r="B11" i="24" s="1"/>
  <c r="BY42" i="1"/>
  <c r="C11" i="24" s="1"/>
  <c r="BZ42" i="1"/>
  <c r="D11" i="24" s="1"/>
  <c r="BX31" i="1"/>
  <c r="B10" i="24" s="1"/>
  <c r="BY31" i="1"/>
  <c r="BZ31" i="1"/>
  <c r="D10" i="24" s="1"/>
  <c r="BX28" i="1"/>
  <c r="B9" i="24" s="1"/>
  <c r="BY28" i="1"/>
  <c r="BZ28" i="1"/>
  <c r="D9" i="24" s="1"/>
  <c r="BX20" i="1"/>
  <c r="B8" i="24" s="1"/>
  <c r="BY20" i="1"/>
  <c r="BZ20" i="1"/>
  <c r="D8" i="24" s="1"/>
  <c r="BX15" i="1"/>
  <c r="B7" i="24" s="1"/>
  <c r="BY15" i="1"/>
  <c r="BZ15" i="1"/>
  <c r="D7" i="24" s="1"/>
  <c r="CA15" i="1"/>
  <c r="E7" i="24" s="1"/>
  <c r="BX10" i="1"/>
  <c r="B6" i="24" s="1"/>
  <c r="BY10" i="1"/>
  <c r="BZ10" i="1"/>
  <c r="D6" i="24" s="1"/>
  <c r="CA10" i="1"/>
  <c r="E6" i="24" s="1"/>
  <c r="BX4" i="1"/>
  <c r="B4" i="24" s="1"/>
  <c r="BY4" i="1"/>
  <c r="BZ4" i="1"/>
  <c r="D4" i="24" s="1"/>
  <c r="CA4" i="1"/>
  <c r="E4" i="24" s="1"/>
  <c r="I4" i="29" l="1"/>
  <c r="I5" i="29"/>
  <c r="J5" i="28"/>
  <c r="I6" i="29"/>
  <c r="J6" i="28"/>
  <c r="I7" i="29"/>
  <c r="J7" i="28"/>
  <c r="I8" i="29"/>
  <c r="J8" i="28"/>
  <c r="I9" i="29"/>
  <c r="J9" i="28"/>
  <c r="K5" i="27"/>
  <c r="L5" i="26"/>
  <c r="M5" i="25"/>
  <c r="N5" i="24"/>
  <c r="C6" i="24"/>
  <c r="K9" i="27"/>
  <c r="L9" i="26"/>
  <c r="M9" i="25"/>
  <c r="C10" i="24"/>
  <c r="N9" i="24"/>
  <c r="K8" i="27"/>
  <c r="L8" i="26"/>
  <c r="M8" i="25"/>
  <c r="C9" i="24"/>
  <c r="N8" i="24"/>
  <c r="K4" i="27"/>
  <c r="L4" i="26"/>
  <c r="M4" i="25"/>
  <c r="N4" i="24"/>
  <c r="C4" i="24"/>
  <c r="K6" i="27"/>
  <c r="L6" i="26"/>
  <c r="M6" i="25"/>
  <c r="C7" i="24"/>
  <c r="N6" i="24"/>
  <c r="K7" i="27"/>
  <c r="L7" i="26"/>
  <c r="M7" i="25"/>
  <c r="N7" i="24"/>
  <c r="C8" i="24"/>
  <c r="B169" i="23"/>
  <c r="B168" i="23"/>
  <c r="B167" i="23"/>
  <c r="B166" i="23"/>
  <c r="B165" i="23"/>
  <c r="B164" i="23"/>
  <c r="B163" i="23"/>
  <c r="B162" i="23"/>
  <c r="B161" i="23"/>
  <c r="B160" i="23"/>
  <c r="B159" i="23"/>
  <c r="B158" i="23"/>
  <c r="B157" i="23"/>
  <c r="B156" i="23"/>
  <c r="B155" i="23"/>
  <c r="B154" i="23"/>
  <c r="B153" i="23"/>
  <c r="B152" i="23"/>
  <c r="B151" i="23"/>
  <c r="B150" i="23"/>
  <c r="B149" i="23"/>
  <c r="B148" i="23"/>
  <c r="B147" i="23"/>
  <c r="B146" i="23"/>
  <c r="B145" i="23"/>
  <c r="B144" i="23"/>
  <c r="B143" i="23"/>
  <c r="B142" i="23"/>
  <c r="N13" i="23"/>
  <c r="N14" i="23"/>
  <c r="N15" i="23"/>
  <c r="N16" i="23"/>
  <c r="N17" i="23"/>
  <c r="N18" i="23"/>
  <c r="N19" i="23"/>
  <c r="N12" i="23"/>
  <c r="D193" i="23" l="1"/>
  <c r="A169" i="23"/>
  <c r="A168" i="23"/>
  <c r="A167" i="23"/>
  <c r="A166" i="23"/>
  <c r="A165" i="23"/>
  <c r="A164" i="23"/>
  <c r="A163" i="23"/>
  <c r="A162" i="23"/>
  <c r="A161" i="23"/>
  <c r="A160" i="23"/>
  <c r="A159" i="23"/>
  <c r="A158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A144" i="23"/>
  <c r="A143" i="23"/>
  <c r="A142" i="23"/>
  <c r="M19" i="23"/>
  <c r="L19" i="23"/>
  <c r="K19" i="23"/>
  <c r="J19" i="23"/>
  <c r="I19" i="23"/>
  <c r="M18" i="23"/>
  <c r="L18" i="23"/>
  <c r="K18" i="23"/>
  <c r="J18" i="23"/>
  <c r="I18" i="23"/>
  <c r="M17" i="23"/>
  <c r="L17" i="23"/>
  <c r="K17" i="23"/>
  <c r="J17" i="23"/>
  <c r="I17" i="23"/>
  <c r="M16" i="23"/>
  <c r="L16" i="23"/>
  <c r="K16" i="23"/>
  <c r="J16" i="23"/>
  <c r="I16" i="23"/>
  <c r="M15" i="23"/>
  <c r="L15" i="23"/>
  <c r="K15" i="23"/>
  <c r="J15" i="23"/>
  <c r="I15" i="23"/>
  <c r="M14" i="23"/>
  <c r="L14" i="23"/>
  <c r="K14" i="23"/>
  <c r="J14" i="23"/>
  <c r="I14" i="23"/>
  <c r="M13" i="23"/>
  <c r="L13" i="23"/>
  <c r="K13" i="23"/>
  <c r="J13" i="23"/>
  <c r="I13" i="23"/>
  <c r="M12" i="23"/>
  <c r="L12" i="23"/>
  <c r="K12" i="23"/>
  <c r="J12" i="23"/>
  <c r="I12" i="23"/>
  <c r="BT50" i="1"/>
  <c r="B13" i="23" s="1"/>
  <c r="BU50" i="1"/>
  <c r="C13" i="23" s="1"/>
  <c r="BV50" i="1"/>
  <c r="D13" i="23" s="1"/>
  <c r="BT45" i="1"/>
  <c r="B12" i="23" s="1"/>
  <c r="BU45" i="1"/>
  <c r="C12" i="23" s="1"/>
  <c r="BV45" i="1"/>
  <c r="D12" i="23" s="1"/>
  <c r="BT42" i="1"/>
  <c r="B11" i="23" s="1"/>
  <c r="BU42" i="1"/>
  <c r="C11" i="23" s="1"/>
  <c r="BV42" i="1"/>
  <c r="D11" i="23" s="1"/>
  <c r="BT31" i="1"/>
  <c r="B10" i="23" s="1"/>
  <c r="BU31" i="1"/>
  <c r="I9" i="28" s="1"/>
  <c r="BV31" i="1"/>
  <c r="D10" i="23" s="1"/>
  <c r="BT28" i="1"/>
  <c r="B9" i="23" s="1"/>
  <c r="BU28" i="1"/>
  <c r="I8" i="28" s="1"/>
  <c r="BV28" i="1"/>
  <c r="D9" i="23" s="1"/>
  <c r="BT20" i="1"/>
  <c r="B8" i="23" s="1"/>
  <c r="BU20" i="1"/>
  <c r="I7" i="28" s="1"/>
  <c r="BV20" i="1"/>
  <c r="D8" i="23" s="1"/>
  <c r="BT15" i="1"/>
  <c r="B7" i="23" s="1"/>
  <c r="BU15" i="1"/>
  <c r="I6" i="28" s="1"/>
  <c r="BV15" i="1"/>
  <c r="D7" i="23" s="1"/>
  <c r="BW15" i="1"/>
  <c r="E7" i="23" s="1"/>
  <c r="BT10" i="1"/>
  <c r="B6" i="23" s="1"/>
  <c r="BU10" i="1"/>
  <c r="I5" i="28" s="1"/>
  <c r="BV10" i="1"/>
  <c r="D6" i="23" s="1"/>
  <c r="BW10" i="1"/>
  <c r="E6" i="23" s="1"/>
  <c r="BW4" i="1"/>
  <c r="E4" i="23" s="1"/>
  <c r="BV4" i="1"/>
  <c r="D4" i="23" s="1"/>
  <c r="BU4" i="1"/>
  <c r="BT4" i="1"/>
  <c r="B4" i="23" s="1"/>
  <c r="J8" i="27" l="1"/>
  <c r="K8" i="26"/>
  <c r="L8" i="25"/>
  <c r="M8" i="24"/>
  <c r="J7" i="27"/>
  <c r="K7" i="26"/>
  <c r="L7" i="25"/>
  <c r="M7" i="24"/>
  <c r="J9" i="27"/>
  <c r="K9" i="26"/>
  <c r="L9" i="25"/>
  <c r="M9" i="24"/>
  <c r="J4" i="27"/>
  <c r="K4" i="26"/>
  <c r="L4" i="25"/>
  <c r="M4" i="24"/>
  <c r="J5" i="27"/>
  <c r="K5" i="26"/>
  <c r="L5" i="25"/>
  <c r="M5" i="24"/>
  <c r="J6" i="27"/>
  <c r="K6" i="26"/>
  <c r="L6" i="25"/>
  <c r="M6" i="24"/>
  <c r="C7" i="23"/>
  <c r="N6" i="23"/>
  <c r="C9" i="23"/>
  <c r="N8" i="23"/>
  <c r="N5" i="23"/>
  <c r="C6" i="23"/>
  <c r="N9" i="23"/>
  <c r="C10" i="23"/>
  <c r="N4" i="23"/>
  <c r="C4" i="23"/>
  <c r="N7" i="23"/>
  <c r="C8" i="23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N13" i="22"/>
  <c r="N14" i="22"/>
  <c r="N15" i="22"/>
  <c r="N16" i="22"/>
  <c r="N17" i="22"/>
  <c r="N18" i="22"/>
  <c r="N19" i="22"/>
  <c r="N12" i="22"/>
  <c r="D193" i="22" l="1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M19" i="22"/>
  <c r="L19" i="22"/>
  <c r="K19" i="22"/>
  <c r="J19" i="22"/>
  <c r="I19" i="22"/>
  <c r="M18" i="22"/>
  <c r="L18" i="22"/>
  <c r="K18" i="22"/>
  <c r="J18" i="22"/>
  <c r="I18" i="22"/>
  <c r="M17" i="22"/>
  <c r="L17" i="22"/>
  <c r="K17" i="22"/>
  <c r="J17" i="22"/>
  <c r="I17" i="22"/>
  <c r="M16" i="22"/>
  <c r="L16" i="22"/>
  <c r="K16" i="22"/>
  <c r="J16" i="22"/>
  <c r="I16" i="22"/>
  <c r="M15" i="22"/>
  <c r="L15" i="22"/>
  <c r="K15" i="22"/>
  <c r="J15" i="22"/>
  <c r="I15" i="22"/>
  <c r="M14" i="22"/>
  <c r="L14" i="22"/>
  <c r="K14" i="22"/>
  <c r="J14" i="22"/>
  <c r="I14" i="22"/>
  <c r="M13" i="22"/>
  <c r="L13" i="22"/>
  <c r="K13" i="22"/>
  <c r="J13" i="22"/>
  <c r="I13" i="22"/>
  <c r="M12" i="22"/>
  <c r="L12" i="22"/>
  <c r="K12" i="22"/>
  <c r="J12" i="22"/>
  <c r="I12" i="22"/>
  <c r="BP50" i="1" l="1"/>
  <c r="B13" i="22" s="1"/>
  <c r="BQ50" i="1"/>
  <c r="C13" i="22" s="1"/>
  <c r="BR50" i="1"/>
  <c r="D13" i="22" s="1"/>
  <c r="BP45" i="1"/>
  <c r="B12" i="22" s="1"/>
  <c r="BQ45" i="1"/>
  <c r="C12" i="22" s="1"/>
  <c r="BR45" i="1"/>
  <c r="D12" i="22" s="1"/>
  <c r="BP42" i="1"/>
  <c r="B11" i="22" s="1"/>
  <c r="BQ42" i="1"/>
  <c r="C11" i="22" s="1"/>
  <c r="BR42" i="1"/>
  <c r="D11" i="22" s="1"/>
  <c r="BP31" i="1"/>
  <c r="B10" i="22" s="1"/>
  <c r="BQ31" i="1"/>
  <c r="BR31" i="1"/>
  <c r="D10" i="22" s="1"/>
  <c r="BP28" i="1"/>
  <c r="B9" i="22" s="1"/>
  <c r="BQ28" i="1"/>
  <c r="BR28" i="1"/>
  <c r="D9" i="22" s="1"/>
  <c r="BP20" i="1"/>
  <c r="B8" i="22" s="1"/>
  <c r="BQ20" i="1"/>
  <c r="BR20" i="1"/>
  <c r="D8" i="22" s="1"/>
  <c r="BP15" i="1"/>
  <c r="B7" i="22" s="1"/>
  <c r="BQ15" i="1"/>
  <c r="BR15" i="1"/>
  <c r="D7" i="22" s="1"/>
  <c r="BS15" i="1"/>
  <c r="E7" i="22" s="1"/>
  <c r="BP10" i="1"/>
  <c r="B6" i="22" s="1"/>
  <c r="BQ10" i="1"/>
  <c r="BR10" i="1"/>
  <c r="D6" i="22" s="1"/>
  <c r="BS10" i="1"/>
  <c r="E6" i="22" s="1"/>
  <c r="BP4" i="1"/>
  <c r="B4" i="22" s="1"/>
  <c r="BQ4" i="1"/>
  <c r="BR4" i="1"/>
  <c r="D4" i="22" s="1"/>
  <c r="BS4" i="1"/>
  <c r="E4" i="22" s="1"/>
  <c r="M9" i="23" l="1"/>
  <c r="I9" i="27"/>
  <c r="J9" i="26"/>
  <c r="K9" i="25"/>
  <c r="L9" i="24"/>
  <c r="M4" i="23"/>
  <c r="I4" i="27"/>
  <c r="J4" i="26"/>
  <c r="K4" i="25"/>
  <c r="L4" i="24"/>
  <c r="M5" i="23"/>
  <c r="I5" i="27"/>
  <c r="J5" i="26"/>
  <c r="K5" i="25"/>
  <c r="L5" i="24"/>
  <c r="M6" i="23"/>
  <c r="I6" i="27"/>
  <c r="J6" i="26"/>
  <c r="K6" i="25"/>
  <c r="L6" i="24"/>
  <c r="M8" i="23"/>
  <c r="I8" i="27"/>
  <c r="J8" i="26"/>
  <c r="K8" i="25"/>
  <c r="L8" i="24"/>
  <c r="M7" i="23"/>
  <c r="I7" i="27"/>
  <c r="J7" i="26"/>
  <c r="K7" i="25"/>
  <c r="L7" i="24"/>
  <c r="N5" i="22"/>
  <c r="C6" i="22"/>
  <c r="N9" i="22"/>
  <c r="C10" i="22"/>
  <c r="N8" i="22"/>
  <c r="C9" i="22"/>
  <c r="C4" i="22"/>
  <c r="N4" i="22"/>
  <c r="C7" i="22"/>
  <c r="N6" i="22"/>
  <c r="C8" i="22"/>
  <c r="N7" i="22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5" i="21"/>
  <c r="B144" i="21"/>
  <c r="B143" i="21"/>
  <c r="B142" i="21"/>
  <c r="N13" i="21"/>
  <c r="N14" i="21"/>
  <c r="N15" i="21"/>
  <c r="N16" i="21"/>
  <c r="N17" i="21"/>
  <c r="N18" i="21"/>
  <c r="N19" i="21"/>
  <c r="N12" i="21"/>
  <c r="D193" i="21" l="1"/>
  <c r="A169" i="21"/>
  <c r="A168" i="21"/>
  <c r="A167" i="21"/>
  <c r="A166" i="21"/>
  <c r="A165" i="21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M19" i="21"/>
  <c r="L19" i="21"/>
  <c r="K19" i="21"/>
  <c r="J19" i="21"/>
  <c r="I19" i="21"/>
  <c r="M18" i="21"/>
  <c r="L18" i="21"/>
  <c r="K18" i="21"/>
  <c r="J18" i="21"/>
  <c r="I18" i="21"/>
  <c r="M17" i="21"/>
  <c r="L17" i="21"/>
  <c r="K17" i="21"/>
  <c r="J17" i="21"/>
  <c r="I17" i="21"/>
  <c r="M16" i="21"/>
  <c r="L16" i="21"/>
  <c r="K16" i="21"/>
  <c r="J16" i="21"/>
  <c r="I16" i="21"/>
  <c r="M15" i="21"/>
  <c r="L15" i="21"/>
  <c r="K15" i="21"/>
  <c r="J15" i="21"/>
  <c r="I15" i="21"/>
  <c r="M14" i="21"/>
  <c r="L14" i="21"/>
  <c r="K14" i="21"/>
  <c r="J14" i="21"/>
  <c r="I14" i="21"/>
  <c r="M13" i="21"/>
  <c r="L13" i="21"/>
  <c r="K13" i="21"/>
  <c r="J13" i="21"/>
  <c r="I13" i="21"/>
  <c r="M12" i="21"/>
  <c r="L12" i="21"/>
  <c r="K12" i="21"/>
  <c r="J12" i="21"/>
  <c r="I12" i="21"/>
  <c r="BL50" i="1"/>
  <c r="B13" i="21" s="1"/>
  <c r="BM50" i="1"/>
  <c r="C13" i="21" s="1"/>
  <c r="BN50" i="1"/>
  <c r="D13" i="21" s="1"/>
  <c r="BL45" i="1"/>
  <c r="B12" i="21" s="1"/>
  <c r="BM45" i="1"/>
  <c r="C12" i="21" s="1"/>
  <c r="BN45" i="1"/>
  <c r="D12" i="21" s="1"/>
  <c r="BL42" i="1"/>
  <c r="B11" i="21" s="1"/>
  <c r="BM42" i="1"/>
  <c r="C11" i="21" s="1"/>
  <c r="BN42" i="1"/>
  <c r="D11" i="21" s="1"/>
  <c r="BL31" i="1"/>
  <c r="B10" i="21" s="1"/>
  <c r="BM31" i="1"/>
  <c r="BN31" i="1"/>
  <c r="D10" i="21" s="1"/>
  <c r="BL28" i="1"/>
  <c r="B9" i="21" s="1"/>
  <c r="BM28" i="1"/>
  <c r="BN28" i="1"/>
  <c r="D9" i="21" s="1"/>
  <c r="BL20" i="1"/>
  <c r="B8" i="21" s="1"/>
  <c r="BM20" i="1"/>
  <c r="BN20" i="1"/>
  <c r="D8" i="21" s="1"/>
  <c r="BL15" i="1"/>
  <c r="B7" i="21" s="1"/>
  <c r="BM15" i="1"/>
  <c r="BN15" i="1"/>
  <c r="D7" i="21" s="1"/>
  <c r="BO15" i="1"/>
  <c r="E7" i="21" s="1"/>
  <c r="BL10" i="1"/>
  <c r="B6" i="21" s="1"/>
  <c r="BM10" i="1"/>
  <c r="BN10" i="1"/>
  <c r="D6" i="21" s="1"/>
  <c r="BO10" i="1"/>
  <c r="E6" i="21" s="1"/>
  <c r="BO4" i="1"/>
  <c r="E4" i="21" s="1"/>
  <c r="BN4" i="1"/>
  <c r="D4" i="21" s="1"/>
  <c r="BM4" i="1"/>
  <c r="BL4" i="1"/>
  <c r="B4" i="21" s="1"/>
  <c r="L8" i="23" l="1"/>
  <c r="I8" i="26"/>
  <c r="J8" i="25"/>
  <c r="K8" i="24"/>
  <c r="I4" i="26"/>
  <c r="J4" i="25"/>
  <c r="K4" i="24"/>
  <c r="L7" i="23"/>
  <c r="I7" i="26"/>
  <c r="J7" i="25"/>
  <c r="K7" i="24"/>
  <c r="L9" i="23"/>
  <c r="I9" i="26"/>
  <c r="J9" i="25"/>
  <c r="K9" i="24"/>
  <c r="L5" i="23"/>
  <c r="I5" i="26"/>
  <c r="J5" i="25"/>
  <c r="K5" i="24"/>
  <c r="L6" i="23"/>
  <c r="I6" i="26"/>
  <c r="J6" i="25"/>
  <c r="K6" i="24"/>
  <c r="N4" i="21"/>
  <c r="M4" i="22"/>
  <c r="L4" i="23"/>
  <c r="M7" i="22"/>
  <c r="C8" i="21"/>
  <c r="N7" i="21"/>
  <c r="M6" i="22"/>
  <c r="N6" i="21"/>
  <c r="C7" i="21"/>
  <c r="M9" i="22"/>
  <c r="N9" i="21"/>
  <c r="C10" i="21"/>
  <c r="C4" i="21"/>
  <c r="M5" i="22"/>
  <c r="N5" i="21"/>
  <c r="C6" i="21"/>
  <c r="M8" i="22"/>
  <c r="N8" i="21"/>
  <c r="C9" i="21"/>
  <c r="B169" i="20" l="1"/>
  <c r="B168" i="20"/>
  <c r="B167" i="20"/>
  <c r="B166" i="20"/>
  <c r="B165" i="20"/>
  <c r="B164" i="20"/>
  <c r="B163" i="20"/>
  <c r="B162" i="20"/>
  <c r="B161" i="20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N13" i="20"/>
  <c r="N14" i="20"/>
  <c r="N15" i="20"/>
  <c r="N16" i="20"/>
  <c r="N17" i="20"/>
  <c r="N18" i="20"/>
  <c r="N19" i="20"/>
  <c r="N12" i="20"/>
  <c r="BH50" i="1"/>
  <c r="B13" i="20" s="1"/>
  <c r="BI50" i="1"/>
  <c r="C13" i="20" s="1"/>
  <c r="BJ50" i="1"/>
  <c r="D13" i="20" s="1"/>
  <c r="BH45" i="1"/>
  <c r="B12" i="20" s="1"/>
  <c r="BI45" i="1"/>
  <c r="C12" i="20" s="1"/>
  <c r="BJ45" i="1"/>
  <c r="D12" i="20" s="1"/>
  <c r="BH42" i="1"/>
  <c r="B11" i="20" s="1"/>
  <c r="BI42" i="1"/>
  <c r="C11" i="20" s="1"/>
  <c r="BJ42" i="1"/>
  <c r="D11" i="20" s="1"/>
  <c r="BH31" i="1"/>
  <c r="B10" i="20" s="1"/>
  <c r="BI31" i="1"/>
  <c r="BJ31" i="1"/>
  <c r="D10" i="20" s="1"/>
  <c r="BH28" i="1"/>
  <c r="B9" i="20" s="1"/>
  <c r="BI28" i="1"/>
  <c r="BJ28" i="1"/>
  <c r="D9" i="20" s="1"/>
  <c r="BH20" i="1"/>
  <c r="B8" i="20" s="1"/>
  <c r="BI20" i="1"/>
  <c r="BJ20" i="1"/>
  <c r="D8" i="20" s="1"/>
  <c r="BH15" i="1"/>
  <c r="B7" i="20" s="1"/>
  <c r="BI15" i="1"/>
  <c r="BJ15" i="1"/>
  <c r="D7" i="20" s="1"/>
  <c r="BK15" i="1"/>
  <c r="E7" i="20" s="1"/>
  <c r="BH10" i="1"/>
  <c r="B6" i="20" s="1"/>
  <c r="BI10" i="1"/>
  <c r="BJ10" i="1"/>
  <c r="D6" i="20" s="1"/>
  <c r="BK10" i="1"/>
  <c r="E6" i="20" s="1"/>
  <c r="BH4" i="1"/>
  <c r="B4" i="20" s="1"/>
  <c r="BI4" i="1"/>
  <c r="BJ4" i="1"/>
  <c r="D4" i="20" s="1"/>
  <c r="BK4" i="1"/>
  <c r="E4" i="20" s="1"/>
  <c r="D193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M19" i="20"/>
  <c r="L19" i="20"/>
  <c r="K19" i="20"/>
  <c r="J19" i="20"/>
  <c r="I19" i="20"/>
  <c r="M18" i="20"/>
  <c r="L18" i="20"/>
  <c r="K18" i="20"/>
  <c r="J18" i="20"/>
  <c r="I18" i="20"/>
  <c r="M17" i="20"/>
  <c r="L17" i="20"/>
  <c r="K17" i="20"/>
  <c r="J17" i="20"/>
  <c r="I17" i="20"/>
  <c r="M16" i="20"/>
  <c r="L16" i="20"/>
  <c r="K16" i="20"/>
  <c r="J16" i="20"/>
  <c r="I16" i="20"/>
  <c r="M15" i="20"/>
  <c r="L15" i="20"/>
  <c r="K15" i="20"/>
  <c r="J15" i="20"/>
  <c r="I15" i="20"/>
  <c r="M14" i="20"/>
  <c r="L14" i="20"/>
  <c r="K14" i="20"/>
  <c r="J14" i="20"/>
  <c r="I14" i="20"/>
  <c r="M13" i="20"/>
  <c r="L13" i="20"/>
  <c r="K13" i="20"/>
  <c r="J13" i="20"/>
  <c r="I13" i="20"/>
  <c r="M12" i="20"/>
  <c r="L12" i="20"/>
  <c r="K12" i="20"/>
  <c r="J12" i="20"/>
  <c r="I12" i="20"/>
  <c r="I4" i="25" l="1"/>
  <c r="J4" i="24"/>
  <c r="K5" i="23"/>
  <c r="I5" i="25"/>
  <c r="J5" i="24"/>
  <c r="K6" i="23"/>
  <c r="I6" i="25"/>
  <c r="J6" i="24"/>
  <c r="K7" i="23"/>
  <c r="I7" i="25"/>
  <c r="J7" i="24"/>
  <c r="K9" i="23"/>
  <c r="I9" i="25"/>
  <c r="J9" i="24"/>
  <c r="K8" i="23"/>
  <c r="I8" i="25"/>
  <c r="J8" i="24"/>
  <c r="C9" i="20"/>
  <c r="C8" i="20"/>
  <c r="K4" i="23"/>
  <c r="M4" i="21"/>
  <c r="L4" i="22"/>
  <c r="C4" i="20"/>
  <c r="C7" i="20"/>
  <c r="L6" i="22"/>
  <c r="M6" i="21"/>
  <c r="N8" i="20"/>
  <c r="L8" i="22"/>
  <c r="M8" i="21"/>
  <c r="N5" i="20"/>
  <c r="L5" i="22"/>
  <c r="M5" i="21"/>
  <c r="N9" i="20"/>
  <c r="L9" i="22"/>
  <c r="M9" i="21"/>
  <c r="C10" i="20"/>
  <c r="L7" i="22"/>
  <c r="M7" i="21"/>
  <c r="N7" i="20"/>
  <c r="N6" i="20"/>
  <c r="N4" i="20"/>
  <c r="C6" i="20"/>
  <c r="B142" i="19"/>
  <c r="B169" i="19" l="1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N13" i="19"/>
  <c r="N14" i="19"/>
  <c r="N15" i="19"/>
  <c r="N16" i="19"/>
  <c r="N17" i="19"/>
  <c r="N18" i="19"/>
  <c r="N19" i="19"/>
  <c r="N12" i="19"/>
  <c r="BD50" i="1" l="1"/>
  <c r="B13" i="19" s="1"/>
  <c r="BE50" i="1"/>
  <c r="C13" i="19" s="1"/>
  <c r="BF50" i="1"/>
  <c r="D13" i="19" s="1"/>
  <c r="BD45" i="1"/>
  <c r="B12" i="19" s="1"/>
  <c r="BE45" i="1"/>
  <c r="C12" i="19" s="1"/>
  <c r="BF45" i="1"/>
  <c r="D12" i="19" s="1"/>
  <c r="BD42" i="1"/>
  <c r="B11" i="19" s="1"/>
  <c r="BE42" i="1"/>
  <c r="C11" i="19" s="1"/>
  <c r="BF42" i="1"/>
  <c r="D11" i="19" s="1"/>
  <c r="BD31" i="1"/>
  <c r="B10" i="19" s="1"/>
  <c r="BE31" i="1"/>
  <c r="BF31" i="1"/>
  <c r="D10" i="19" s="1"/>
  <c r="BD28" i="1"/>
  <c r="B9" i="19" s="1"/>
  <c r="BE28" i="1"/>
  <c r="BF28" i="1"/>
  <c r="D9" i="19" s="1"/>
  <c r="BD20" i="1"/>
  <c r="B8" i="19" s="1"/>
  <c r="BE20" i="1"/>
  <c r="BF20" i="1"/>
  <c r="D8" i="19" s="1"/>
  <c r="BD15" i="1"/>
  <c r="B7" i="19" s="1"/>
  <c r="BE15" i="1"/>
  <c r="BF15" i="1"/>
  <c r="D7" i="19" s="1"/>
  <c r="BG15" i="1"/>
  <c r="E7" i="19" s="1"/>
  <c r="BD10" i="1"/>
  <c r="B6" i="19" s="1"/>
  <c r="BE10" i="1"/>
  <c r="BF10" i="1"/>
  <c r="D6" i="19" s="1"/>
  <c r="BG10" i="1"/>
  <c r="E6" i="19" s="1"/>
  <c r="BD4" i="1"/>
  <c r="B4" i="19" s="1"/>
  <c r="BE4" i="1"/>
  <c r="BF4" i="1"/>
  <c r="D4" i="19" s="1"/>
  <c r="BG4" i="1"/>
  <c r="E4" i="19" s="1"/>
  <c r="D193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M19" i="19"/>
  <c r="L19" i="19"/>
  <c r="K19" i="19"/>
  <c r="J19" i="19"/>
  <c r="I19" i="19"/>
  <c r="M18" i="19"/>
  <c r="L18" i="19"/>
  <c r="K18" i="19"/>
  <c r="J18" i="19"/>
  <c r="I18" i="19"/>
  <c r="M17" i="19"/>
  <c r="L17" i="19"/>
  <c r="K17" i="19"/>
  <c r="J17" i="19"/>
  <c r="I17" i="19"/>
  <c r="M16" i="19"/>
  <c r="L16" i="19"/>
  <c r="K16" i="19"/>
  <c r="J16" i="19"/>
  <c r="I16" i="19"/>
  <c r="M15" i="19"/>
  <c r="L15" i="19"/>
  <c r="K15" i="19"/>
  <c r="J15" i="19"/>
  <c r="I15" i="19"/>
  <c r="M14" i="19"/>
  <c r="L14" i="19"/>
  <c r="K14" i="19"/>
  <c r="J14" i="19"/>
  <c r="I14" i="19"/>
  <c r="M13" i="19"/>
  <c r="L13" i="19"/>
  <c r="K13" i="19"/>
  <c r="J13" i="19"/>
  <c r="I13" i="19"/>
  <c r="M12" i="19"/>
  <c r="L12" i="19"/>
  <c r="K12" i="19"/>
  <c r="J12" i="19"/>
  <c r="I12" i="19"/>
  <c r="J5" i="23" l="1"/>
  <c r="I5" i="24"/>
  <c r="J9" i="23"/>
  <c r="I9" i="24"/>
  <c r="J8" i="23"/>
  <c r="I8" i="24"/>
  <c r="J4" i="23"/>
  <c r="I4" i="24"/>
  <c r="J6" i="23"/>
  <c r="I6" i="24"/>
  <c r="J7" i="23"/>
  <c r="I7" i="24"/>
  <c r="K4" i="22"/>
  <c r="L4" i="21"/>
  <c r="M4" i="20"/>
  <c r="M5" i="20"/>
  <c r="K5" i="22"/>
  <c r="L5" i="21"/>
  <c r="M6" i="20"/>
  <c r="K6" i="22"/>
  <c r="L6" i="21"/>
  <c r="M9" i="20"/>
  <c r="K9" i="22"/>
  <c r="L9" i="21"/>
  <c r="M8" i="20"/>
  <c r="K8" i="22"/>
  <c r="L8" i="21"/>
  <c r="M7" i="20"/>
  <c r="K7" i="22"/>
  <c r="L7" i="21"/>
  <c r="N4" i="19"/>
  <c r="N5" i="19"/>
  <c r="C6" i="19"/>
  <c r="C10" i="19"/>
  <c r="N9" i="19"/>
  <c r="N8" i="19"/>
  <c r="C9" i="19"/>
  <c r="C4" i="19"/>
  <c r="C7" i="19"/>
  <c r="N6" i="19"/>
  <c r="N7" i="19"/>
  <c r="C8" i="19"/>
  <c r="B168" i="18"/>
  <c r="B167" i="18"/>
  <c r="B166" i="18"/>
  <c r="B165" i="18"/>
  <c r="B164" i="18"/>
  <c r="B163" i="18"/>
  <c r="B162" i="18"/>
  <c r="B161" i="18"/>
  <c r="B160" i="18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N13" i="18"/>
  <c r="N14" i="18"/>
  <c r="N15" i="18"/>
  <c r="N16" i="18"/>
  <c r="N17" i="18"/>
  <c r="N18" i="18"/>
  <c r="N19" i="18"/>
  <c r="N12" i="18"/>
  <c r="D192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M19" i="18"/>
  <c r="L19" i="18"/>
  <c r="K19" i="18"/>
  <c r="J19" i="18"/>
  <c r="I19" i="18"/>
  <c r="M18" i="18"/>
  <c r="L18" i="18"/>
  <c r="K18" i="18"/>
  <c r="J18" i="18"/>
  <c r="I18" i="18"/>
  <c r="M17" i="18"/>
  <c r="L17" i="18"/>
  <c r="K17" i="18"/>
  <c r="J17" i="18"/>
  <c r="I17" i="18"/>
  <c r="M16" i="18"/>
  <c r="L16" i="18"/>
  <c r="K16" i="18"/>
  <c r="J16" i="18"/>
  <c r="I16" i="18"/>
  <c r="M15" i="18"/>
  <c r="L15" i="18"/>
  <c r="K15" i="18"/>
  <c r="J15" i="18"/>
  <c r="I15" i="18"/>
  <c r="M14" i="18"/>
  <c r="L14" i="18"/>
  <c r="K14" i="18"/>
  <c r="J14" i="18"/>
  <c r="I14" i="18"/>
  <c r="M13" i="18"/>
  <c r="L13" i="18"/>
  <c r="K13" i="18"/>
  <c r="J13" i="18"/>
  <c r="I13" i="18"/>
  <c r="M12" i="18"/>
  <c r="L12" i="18"/>
  <c r="K12" i="18"/>
  <c r="J12" i="18"/>
  <c r="I12" i="18"/>
  <c r="AZ50" i="1"/>
  <c r="B12" i="18" s="1"/>
  <c r="BA50" i="1"/>
  <c r="C12" i="18" s="1"/>
  <c r="BB50" i="1"/>
  <c r="D12" i="18" s="1"/>
  <c r="AZ45" i="1"/>
  <c r="B11" i="18" s="1"/>
  <c r="BA45" i="1"/>
  <c r="C11" i="18" s="1"/>
  <c r="BB45" i="1"/>
  <c r="D11" i="18" s="1"/>
  <c r="AZ42" i="1"/>
  <c r="B10" i="18" s="1"/>
  <c r="BA42" i="1"/>
  <c r="C10" i="18" s="1"/>
  <c r="BB42" i="1"/>
  <c r="D10" i="18" s="1"/>
  <c r="AZ31" i="1"/>
  <c r="B9" i="18" s="1"/>
  <c r="BA31" i="1"/>
  <c r="I9" i="23" s="1"/>
  <c r="BB31" i="1"/>
  <c r="D9" i="18" s="1"/>
  <c r="AZ28" i="1"/>
  <c r="B8" i="18" s="1"/>
  <c r="BA28" i="1"/>
  <c r="I8" i="23" s="1"/>
  <c r="BB28" i="1"/>
  <c r="D8" i="18" s="1"/>
  <c r="AZ20" i="1"/>
  <c r="B7" i="18" s="1"/>
  <c r="BA20" i="1"/>
  <c r="I7" i="23" s="1"/>
  <c r="BB20" i="1"/>
  <c r="D7" i="18" s="1"/>
  <c r="AZ15" i="1"/>
  <c r="B6" i="18" s="1"/>
  <c r="BA15" i="1"/>
  <c r="I6" i="23" s="1"/>
  <c r="BB15" i="1"/>
  <c r="D6" i="18" s="1"/>
  <c r="BC15" i="1"/>
  <c r="E6" i="18" s="1"/>
  <c r="AZ10" i="1"/>
  <c r="B5" i="18" s="1"/>
  <c r="BA10" i="1"/>
  <c r="I5" i="23" s="1"/>
  <c r="BB10" i="1"/>
  <c r="D5" i="18" s="1"/>
  <c r="BC10" i="1"/>
  <c r="E5" i="18" s="1"/>
  <c r="AZ4" i="1"/>
  <c r="B4" i="18" s="1"/>
  <c r="BA4" i="1"/>
  <c r="I4" i="23" s="1"/>
  <c r="BB4" i="1"/>
  <c r="D4" i="18" s="1"/>
  <c r="BC4" i="1"/>
  <c r="E4" i="18" s="1"/>
  <c r="J8" i="22" l="1"/>
  <c r="K8" i="21"/>
  <c r="J5" i="22"/>
  <c r="K5" i="21"/>
  <c r="J7" i="22"/>
  <c r="K7" i="21"/>
  <c r="C4" i="18"/>
  <c r="J4" i="22"/>
  <c r="K4" i="21"/>
  <c r="N6" i="18"/>
  <c r="J6" i="22"/>
  <c r="K6" i="21"/>
  <c r="J9" i="22"/>
  <c r="K9" i="21"/>
  <c r="M9" i="19"/>
  <c r="L9" i="20"/>
  <c r="M7" i="19"/>
  <c r="L7" i="20"/>
  <c r="M8" i="19"/>
  <c r="L8" i="20"/>
  <c r="M4" i="19"/>
  <c r="L4" i="20"/>
  <c r="M5" i="19"/>
  <c r="L5" i="20"/>
  <c r="M6" i="19"/>
  <c r="L6" i="20"/>
  <c r="C7" i="18"/>
  <c r="N7" i="18"/>
  <c r="C6" i="18"/>
  <c r="C8" i="18"/>
  <c r="N4" i="18"/>
  <c r="N8" i="18"/>
  <c r="C5" i="18"/>
  <c r="C9" i="18"/>
  <c r="N5" i="18"/>
  <c r="N9" i="18"/>
  <c r="B168" i="17"/>
  <c r="B167" i="17"/>
  <c r="B166" i="17"/>
  <c r="B165" i="17"/>
  <c r="B164" i="17"/>
  <c r="B163" i="17"/>
  <c r="B162" i="17"/>
  <c r="B161" i="17"/>
  <c r="B160" i="17"/>
  <c r="B159" i="17"/>
  <c r="B158" i="17"/>
  <c r="B157" i="17"/>
  <c r="B156" i="17"/>
  <c r="B155" i="17"/>
  <c r="B154" i="17"/>
  <c r="B153" i="17"/>
  <c r="B152" i="17"/>
  <c r="B151" i="17"/>
  <c r="B150" i="17"/>
  <c r="B149" i="17"/>
  <c r="B148" i="17"/>
  <c r="B147" i="17"/>
  <c r="B146" i="17"/>
  <c r="B145" i="17"/>
  <c r="B144" i="17"/>
  <c r="B143" i="17"/>
  <c r="B142" i="17"/>
  <c r="B141" i="17"/>
  <c r="N13" i="17"/>
  <c r="N14" i="17"/>
  <c r="N15" i="17"/>
  <c r="N16" i="17"/>
  <c r="N17" i="17"/>
  <c r="N18" i="17"/>
  <c r="N19" i="17"/>
  <c r="N12" i="17"/>
  <c r="D192" i="17"/>
  <c r="A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M19" i="17"/>
  <c r="L19" i="17"/>
  <c r="K19" i="17"/>
  <c r="J19" i="17"/>
  <c r="I19" i="17"/>
  <c r="M18" i="17"/>
  <c r="L18" i="17"/>
  <c r="K18" i="17"/>
  <c r="J18" i="17"/>
  <c r="I18" i="17"/>
  <c r="M17" i="17"/>
  <c r="L17" i="17"/>
  <c r="K17" i="17"/>
  <c r="J17" i="17"/>
  <c r="I17" i="17"/>
  <c r="M16" i="17"/>
  <c r="L16" i="17"/>
  <c r="K16" i="17"/>
  <c r="J16" i="17"/>
  <c r="I16" i="17"/>
  <c r="M15" i="17"/>
  <c r="L15" i="17"/>
  <c r="K15" i="17"/>
  <c r="J15" i="17"/>
  <c r="I15" i="17"/>
  <c r="M14" i="17"/>
  <c r="L14" i="17"/>
  <c r="K14" i="17"/>
  <c r="J14" i="17"/>
  <c r="I14" i="17"/>
  <c r="M13" i="17"/>
  <c r="L13" i="17"/>
  <c r="K13" i="17"/>
  <c r="J13" i="17"/>
  <c r="I13" i="17"/>
  <c r="M12" i="17"/>
  <c r="L12" i="17"/>
  <c r="K12" i="17"/>
  <c r="J12" i="17"/>
  <c r="I12" i="17"/>
  <c r="AV50" i="1"/>
  <c r="B12" i="17" s="1"/>
  <c r="AW50" i="1"/>
  <c r="C12" i="17" s="1"/>
  <c r="AX50" i="1"/>
  <c r="D12" i="17" s="1"/>
  <c r="AV45" i="1"/>
  <c r="B11" i="17" s="1"/>
  <c r="AW45" i="1"/>
  <c r="C11" i="17" s="1"/>
  <c r="AX45" i="1"/>
  <c r="D11" i="17" s="1"/>
  <c r="AV42" i="1"/>
  <c r="B10" i="17" s="1"/>
  <c r="AW42" i="1"/>
  <c r="C10" i="17" s="1"/>
  <c r="AX42" i="1"/>
  <c r="D10" i="17" s="1"/>
  <c r="AV31" i="1"/>
  <c r="B9" i="17" s="1"/>
  <c r="AW31" i="1"/>
  <c r="AX31" i="1"/>
  <c r="D9" i="17" s="1"/>
  <c r="AV28" i="1"/>
  <c r="B8" i="17" s="1"/>
  <c r="AW28" i="1"/>
  <c r="AX28" i="1"/>
  <c r="D8" i="17" s="1"/>
  <c r="AV20" i="1"/>
  <c r="B7" i="17" s="1"/>
  <c r="AW20" i="1"/>
  <c r="AX20" i="1"/>
  <c r="D7" i="17" s="1"/>
  <c r="AV15" i="1"/>
  <c r="B6" i="17" s="1"/>
  <c r="AW15" i="1"/>
  <c r="AX15" i="1"/>
  <c r="D6" i="17" s="1"/>
  <c r="AY15" i="1"/>
  <c r="E6" i="17" s="1"/>
  <c r="AV10" i="1"/>
  <c r="B5" i="17" s="1"/>
  <c r="AW10" i="1"/>
  <c r="AX10" i="1"/>
  <c r="D5" i="17" s="1"/>
  <c r="AY10" i="1"/>
  <c r="E5" i="17" s="1"/>
  <c r="AV4" i="1"/>
  <c r="B4" i="17" s="1"/>
  <c r="AW4" i="1"/>
  <c r="AX4" i="1"/>
  <c r="D4" i="17" s="1"/>
  <c r="AY4" i="1"/>
  <c r="E4" i="17" s="1"/>
  <c r="I7" i="22" l="1"/>
  <c r="J7" i="21"/>
  <c r="K9" i="20"/>
  <c r="I9" i="22"/>
  <c r="J9" i="21"/>
  <c r="I8" i="22"/>
  <c r="J8" i="21"/>
  <c r="I4" i="22"/>
  <c r="J4" i="21"/>
  <c r="K5" i="20"/>
  <c r="I5" i="22"/>
  <c r="J5" i="21"/>
  <c r="K6" i="20"/>
  <c r="I6" i="22"/>
  <c r="J6" i="21"/>
  <c r="N8" i="17"/>
  <c r="K8" i="20"/>
  <c r="C7" i="17"/>
  <c r="K7" i="20"/>
  <c r="C4" i="17"/>
  <c r="K4" i="20"/>
  <c r="N7" i="17"/>
  <c r="C8" i="17"/>
  <c r="L5" i="19"/>
  <c r="M5" i="18"/>
  <c r="L9" i="19"/>
  <c r="M9" i="18"/>
  <c r="C5" i="17"/>
  <c r="N4" i="17"/>
  <c r="L6" i="19"/>
  <c r="M6" i="18"/>
  <c r="L8" i="19"/>
  <c r="M8" i="18"/>
  <c r="C9" i="17"/>
  <c r="N5" i="17"/>
  <c r="N9" i="17"/>
  <c r="L4" i="19"/>
  <c r="M4" i="18"/>
  <c r="C6" i="17"/>
  <c r="L7" i="19"/>
  <c r="M7" i="18"/>
  <c r="N6" i="17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O13" i="16"/>
  <c r="O14" i="16"/>
  <c r="O15" i="16"/>
  <c r="O16" i="16"/>
  <c r="O17" i="16"/>
  <c r="O18" i="16"/>
  <c r="O19" i="16"/>
  <c r="O12" i="16"/>
  <c r="AR50" i="1"/>
  <c r="B12" i="16" s="1"/>
  <c r="AS50" i="1"/>
  <c r="C12" i="16" s="1"/>
  <c r="AT50" i="1"/>
  <c r="D12" i="16" s="1"/>
  <c r="AR45" i="1"/>
  <c r="B11" i="16" s="1"/>
  <c r="AS45" i="1"/>
  <c r="C11" i="16" s="1"/>
  <c r="AT45" i="1"/>
  <c r="D11" i="16" s="1"/>
  <c r="AR42" i="1"/>
  <c r="B10" i="16" s="1"/>
  <c r="AS42" i="1"/>
  <c r="C10" i="16" s="1"/>
  <c r="AT42" i="1"/>
  <c r="D10" i="16" s="1"/>
  <c r="AR31" i="1"/>
  <c r="B9" i="16" s="1"/>
  <c r="AS31" i="1"/>
  <c r="I9" i="21" s="1"/>
  <c r="AT31" i="1"/>
  <c r="D9" i="16" s="1"/>
  <c r="AR28" i="1"/>
  <c r="B8" i="16" s="1"/>
  <c r="AS28" i="1"/>
  <c r="I8" i="21" s="1"/>
  <c r="AT28" i="1"/>
  <c r="D8" i="16" s="1"/>
  <c r="AR20" i="1"/>
  <c r="B7" i="16" s="1"/>
  <c r="AS20" i="1"/>
  <c r="AT20" i="1"/>
  <c r="D7" i="16" s="1"/>
  <c r="AR15" i="1"/>
  <c r="B6" i="16" s="1"/>
  <c r="AS15" i="1"/>
  <c r="AT15" i="1"/>
  <c r="D6" i="16" s="1"/>
  <c r="AU15" i="1"/>
  <c r="E6" i="16" s="1"/>
  <c r="AR4" i="1"/>
  <c r="B4" i="16" s="1"/>
  <c r="AS4" i="1"/>
  <c r="AT4" i="1"/>
  <c r="D4" i="16" s="1"/>
  <c r="AU4" i="1"/>
  <c r="E4" i="16" s="1"/>
  <c r="AR10" i="1"/>
  <c r="B5" i="16" s="1"/>
  <c r="AS10" i="1"/>
  <c r="AT10" i="1"/>
  <c r="D5" i="16" s="1"/>
  <c r="AU10" i="1"/>
  <c r="E5" i="16" s="1"/>
  <c r="D192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N19" i="16"/>
  <c r="M19" i="16"/>
  <c r="L19" i="16"/>
  <c r="K19" i="16"/>
  <c r="J19" i="16"/>
  <c r="I19" i="16"/>
  <c r="N18" i="16"/>
  <c r="M18" i="16"/>
  <c r="L18" i="16"/>
  <c r="K18" i="16"/>
  <c r="J18" i="16"/>
  <c r="I18" i="16"/>
  <c r="N17" i="16"/>
  <c r="M17" i="16"/>
  <c r="L17" i="16"/>
  <c r="K17" i="16"/>
  <c r="J17" i="16"/>
  <c r="I17" i="16"/>
  <c r="N16" i="16"/>
  <c r="M16" i="16"/>
  <c r="L16" i="16"/>
  <c r="K16" i="16"/>
  <c r="J16" i="16"/>
  <c r="I16" i="16"/>
  <c r="N15" i="16"/>
  <c r="M15" i="16"/>
  <c r="L15" i="16"/>
  <c r="K15" i="16"/>
  <c r="J15" i="16"/>
  <c r="I15" i="16"/>
  <c r="N14" i="16"/>
  <c r="M14" i="16"/>
  <c r="L14" i="16"/>
  <c r="K14" i="16"/>
  <c r="J14" i="16"/>
  <c r="I14" i="16"/>
  <c r="N13" i="16"/>
  <c r="M13" i="16"/>
  <c r="L13" i="16"/>
  <c r="K13" i="16"/>
  <c r="J13" i="16"/>
  <c r="I13" i="16"/>
  <c r="N12" i="16"/>
  <c r="M12" i="16"/>
  <c r="L12" i="16"/>
  <c r="K12" i="16"/>
  <c r="J12" i="16"/>
  <c r="I12" i="16"/>
  <c r="O9" i="16" l="1"/>
  <c r="J7" i="20"/>
  <c r="I7" i="21"/>
  <c r="J5" i="20"/>
  <c r="I5" i="21"/>
  <c r="J4" i="20"/>
  <c r="I4" i="21"/>
  <c r="J6" i="20"/>
  <c r="I6" i="21"/>
  <c r="C6" i="16"/>
  <c r="C4" i="16"/>
  <c r="C8" i="16"/>
  <c r="J8" i="20"/>
  <c r="C9" i="16"/>
  <c r="J9" i="20"/>
  <c r="C5" i="16"/>
  <c r="O5" i="16"/>
  <c r="K7" i="19"/>
  <c r="L7" i="18"/>
  <c r="M7" i="17"/>
  <c r="K5" i="19"/>
  <c r="L5" i="18"/>
  <c r="M5" i="17"/>
  <c r="K4" i="19"/>
  <c r="L4" i="18"/>
  <c r="M4" i="17"/>
  <c r="K6" i="19"/>
  <c r="L6" i="18"/>
  <c r="M6" i="17"/>
  <c r="O6" i="16"/>
  <c r="K9" i="19"/>
  <c r="L9" i="18"/>
  <c r="M9" i="17"/>
  <c r="O7" i="16"/>
  <c r="K8" i="19"/>
  <c r="L8" i="18"/>
  <c r="M8" i="17"/>
  <c r="C7" i="16"/>
  <c r="O4" i="16"/>
  <c r="O8" i="16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O13" i="15"/>
  <c r="O14" i="15"/>
  <c r="O15" i="15"/>
  <c r="O16" i="15"/>
  <c r="O17" i="15"/>
  <c r="O18" i="15"/>
  <c r="O19" i="15"/>
  <c r="O12" i="15"/>
  <c r="D192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N19" i="15"/>
  <c r="M19" i="15"/>
  <c r="L19" i="15"/>
  <c r="K19" i="15"/>
  <c r="J19" i="15"/>
  <c r="I19" i="15"/>
  <c r="N18" i="15"/>
  <c r="M18" i="15"/>
  <c r="L18" i="15"/>
  <c r="K18" i="15"/>
  <c r="J18" i="15"/>
  <c r="I18" i="15"/>
  <c r="N17" i="15"/>
  <c r="M17" i="15"/>
  <c r="L17" i="15"/>
  <c r="K17" i="15"/>
  <c r="J17" i="15"/>
  <c r="I17" i="15"/>
  <c r="N16" i="15"/>
  <c r="M16" i="15"/>
  <c r="L16" i="15"/>
  <c r="K16" i="15"/>
  <c r="J16" i="15"/>
  <c r="I16" i="15"/>
  <c r="N15" i="15"/>
  <c r="M15" i="15"/>
  <c r="L15" i="15"/>
  <c r="K15" i="15"/>
  <c r="J15" i="15"/>
  <c r="I15" i="15"/>
  <c r="N14" i="15"/>
  <c r="M14" i="15"/>
  <c r="L14" i="15"/>
  <c r="K14" i="15"/>
  <c r="J14" i="15"/>
  <c r="I14" i="15"/>
  <c r="N13" i="15"/>
  <c r="M13" i="15"/>
  <c r="L13" i="15"/>
  <c r="K13" i="15"/>
  <c r="J13" i="15"/>
  <c r="I13" i="15"/>
  <c r="N12" i="15"/>
  <c r="M12" i="15"/>
  <c r="L12" i="15"/>
  <c r="K12" i="15"/>
  <c r="J12" i="15"/>
  <c r="I12" i="15"/>
  <c r="AN50" i="1"/>
  <c r="B12" i="15" s="1"/>
  <c r="AO50" i="1"/>
  <c r="C12" i="15" s="1"/>
  <c r="AP50" i="1"/>
  <c r="D12" i="15" s="1"/>
  <c r="AN45" i="1"/>
  <c r="B11" i="15" s="1"/>
  <c r="AO45" i="1"/>
  <c r="C11" i="15" s="1"/>
  <c r="AP45" i="1"/>
  <c r="D11" i="15" s="1"/>
  <c r="AN42" i="1"/>
  <c r="B10" i="15" s="1"/>
  <c r="AO42" i="1"/>
  <c r="C10" i="15" s="1"/>
  <c r="AP42" i="1"/>
  <c r="D10" i="15" s="1"/>
  <c r="AN31" i="1"/>
  <c r="B9" i="15" s="1"/>
  <c r="AO31" i="1"/>
  <c r="I9" i="20" s="1"/>
  <c r="AP31" i="1"/>
  <c r="D9" i="15" s="1"/>
  <c r="AN28" i="1"/>
  <c r="B8" i="15" s="1"/>
  <c r="AO28" i="1"/>
  <c r="I8" i="20" s="1"/>
  <c r="AP28" i="1"/>
  <c r="D8" i="15" s="1"/>
  <c r="AN20" i="1"/>
  <c r="B7" i="15" s="1"/>
  <c r="AO20" i="1"/>
  <c r="I7" i="20" s="1"/>
  <c r="AP20" i="1"/>
  <c r="D7" i="15" s="1"/>
  <c r="AN15" i="1"/>
  <c r="B6" i="15" s="1"/>
  <c r="AO15" i="1"/>
  <c r="AP15" i="1"/>
  <c r="D6" i="15" s="1"/>
  <c r="AQ15" i="1"/>
  <c r="E6" i="15" s="1"/>
  <c r="AN10" i="1"/>
  <c r="B5" i="15" s="1"/>
  <c r="AO10" i="1"/>
  <c r="AP10" i="1"/>
  <c r="D5" i="15" s="1"/>
  <c r="AQ10" i="1"/>
  <c r="E5" i="15" s="1"/>
  <c r="AN4" i="1"/>
  <c r="B4" i="15" s="1"/>
  <c r="AO4" i="1"/>
  <c r="I4" i="20" s="1"/>
  <c r="AP4" i="1"/>
  <c r="D4" i="15" s="1"/>
  <c r="AQ4" i="1"/>
  <c r="E4" i="15" s="1"/>
  <c r="O9" i="15" l="1"/>
  <c r="C5" i="15"/>
  <c r="I5" i="20"/>
  <c r="C6" i="15"/>
  <c r="I6" i="20"/>
  <c r="J8" i="19"/>
  <c r="K8" i="18"/>
  <c r="L8" i="17"/>
  <c r="N8" i="16"/>
  <c r="C8" i="15"/>
  <c r="O5" i="15"/>
  <c r="J7" i="19"/>
  <c r="K7" i="18"/>
  <c r="L7" i="17"/>
  <c r="N7" i="16"/>
  <c r="C7" i="15"/>
  <c r="O6" i="15"/>
  <c r="J4" i="19"/>
  <c r="K4" i="18"/>
  <c r="L4" i="17"/>
  <c r="N4" i="16"/>
  <c r="C4" i="15"/>
  <c r="O7" i="15"/>
  <c r="J5" i="19"/>
  <c r="K5" i="18"/>
  <c r="L5" i="17"/>
  <c r="N5" i="16"/>
  <c r="J6" i="19"/>
  <c r="K6" i="18"/>
  <c r="L6" i="17"/>
  <c r="N6" i="16"/>
  <c r="J9" i="19"/>
  <c r="K9" i="18"/>
  <c r="L9" i="17"/>
  <c r="N9" i="16"/>
  <c r="C9" i="15"/>
  <c r="O4" i="15"/>
  <c r="O8" i="15"/>
  <c r="D192" i="14"/>
  <c r="A141" i="14"/>
  <c r="B141" i="14"/>
  <c r="A142" i="14"/>
  <c r="B142" i="14"/>
  <c r="A143" i="14"/>
  <c r="B143" i="14"/>
  <c r="A144" i="14"/>
  <c r="B144" i="14"/>
  <c r="A145" i="14"/>
  <c r="B145" i="14"/>
  <c r="A146" i="14"/>
  <c r="B146" i="14"/>
  <c r="A147" i="14"/>
  <c r="B147" i="14"/>
  <c r="A148" i="14"/>
  <c r="B148" i="14"/>
  <c r="A149" i="14"/>
  <c r="B149" i="14"/>
  <c r="A150" i="14"/>
  <c r="B150" i="14"/>
  <c r="A151" i="14"/>
  <c r="B151" i="14"/>
  <c r="A152" i="14"/>
  <c r="B152" i="14"/>
  <c r="A153" i="14"/>
  <c r="B153" i="14"/>
  <c r="A154" i="14"/>
  <c r="B154" i="14"/>
  <c r="A155" i="14"/>
  <c r="B155" i="14"/>
  <c r="A156" i="14"/>
  <c r="B156" i="14"/>
  <c r="A157" i="14"/>
  <c r="B157" i="14"/>
  <c r="A158" i="14"/>
  <c r="B158" i="14"/>
  <c r="A159" i="14"/>
  <c r="B159" i="14"/>
  <c r="A160" i="14"/>
  <c r="B160" i="14"/>
  <c r="A161" i="14"/>
  <c r="B161" i="14"/>
  <c r="A162" i="14"/>
  <c r="B162" i="14"/>
  <c r="A163" i="14"/>
  <c r="B163" i="14"/>
  <c r="A164" i="14"/>
  <c r="B164" i="14"/>
  <c r="A165" i="14"/>
  <c r="B165" i="14"/>
  <c r="A166" i="14"/>
  <c r="B166" i="14"/>
  <c r="A167" i="14"/>
  <c r="B167" i="14"/>
  <c r="A168" i="14"/>
  <c r="B168" i="14"/>
  <c r="O13" i="14" l="1"/>
  <c r="O14" i="14"/>
  <c r="O15" i="14"/>
  <c r="O16" i="14"/>
  <c r="O17" i="14"/>
  <c r="O18" i="14"/>
  <c r="O19" i="14"/>
  <c r="O12" i="14"/>
  <c r="AJ50" i="1"/>
  <c r="B12" i="14" s="1"/>
  <c r="AK50" i="1"/>
  <c r="C12" i="14" s="1"/>
  <c r="AL50" i="1"/>
  <c r="D12" i="14" s="1"/>
  <c r="AJ45" i="1"/>
  <c r="B11" i="14" s="1"/>
  <c r="AK45" i="1"/>
  <c r="C11" i="14" s="1"/>
  <c r="AL45" i="1"/>
  <c r="D11" i="14" s="1"/>
  <c r="AJ42" i="1"/>
  <c r="B10" i="14" s="1"/>
  <c r="AK42" i="1"/>
  <c r="C10" i="14" s="1"/>
  <c r="AL42" i="1"/>
  <c r="D10" i="14" s="1"/>
  <c r="AJ31" i="1"/>
  <c r="B9" i="14" s="1"/>
  <c r="AK31" i="1"/>
  <c r="AL31" i="1"/>
  <c r="D9" i="14" s="1"/>
  <c r="AJ28" i="1"/>
  <c r="B8" i="14" s="1"/>
  <c r="AK28" i="1"/>
  <c r="C8" i="14" s="1"/>
  <c r="AL28" i="1"/>
  <c r="D8" i="14" s="1"/>
  <c r="AJ20" i="1"/>
  <c r="B7" i="14" s="1"/>
  <c r="AK20" i="1"/>
  <c r="O7" i="14" s="1"/>
  <c r="AL20" i="1"/>
  <c r="D7" i="14" s="1"/>
  <c r="AJ15" i="1"/>
  <c r="B6" i="14" s="1"/>
  <c r="AK15" i="1"/>
  <c r="AL15" i="1"/>
  <c r="D6" i="14" s="1"/>
  <c r="AM15" i="1"/>
  <c r="E6" i="14" s="1"/>
  <c r="AJ10" i="1"/>
  <c r="B5" i="14" s="1"/>
  <c r="AK10" i="1"/>
  <c r="AL10" i="1"/>
  <c r="D5" i="14" s="1"/>
  <c r="AM10" i="1"/>
  <c r="E5" i="14" s="1"/>
  <c r="AJ4" i="1"/>
  <c r="B4" i="14" s="1"/>
  <c r="AK4" i="1"/>
  <c r="AL4" i="1"/>
  <c r="D4" i="14" s="1"/>
  <c r="AM4" i="1"/>
  <c r="E4" i="14" s="1"/>
  <c r="N19" i="14"/>
  <c r="M19" i="14"/>
  <c r="L19" i="14"/>
  <c r="K19" i="14"/>
  <c r="J19" i="14"/>
  <c r="I19" i="14"/>
  <c r="N18" i="14"/>
  <c r="M18" i="14"/>
  <c r="L18" i="14"/>
  <c r="K18" i="14"/>
  <c r="J18" i="14"/>
  <c r="I18" i="14"/>
  <c r="N17" i="14"/>
  <c r="M17" i="14"/>
  <c r="L17" i="14"/>
  <c r="K17" i="14"/>
  <c r="J17" i="14"/>
  <c r="I17" i="14"/>
  <c r="N16" i="14"/>
  <c r="M16" i="14"/>
  <c r="L16" i="14"/>
  <c r="K16" i="14"/>
  <c r="J16" i="14"/>
  <c r="I16" i="14"/>
  <c r="N15" i="14"/>
  <c r="M15" i="14"/>
  <c r="L15" i="14"/>
  <c r="K15" i="14"/>
  <c r="J15" i="14"/>
  <c r="I15" i="14"/>
  <c r="N14" i="14"/>
  <c r="M14" i="14"/>
  <c r="L14" i="14"/>
  <c r="K14" i="14"/>
  <c r="J14" i="14"/>
  <c r="I14" i="14"/>
  <c r="N13" i="14"/>
  <c r="M13" i="14"/>
  <c r="L13" i="14"/>
  <c r="K13" i="14"/>
  <c r="J13" i="14"/>
  <c r="I13" i="14"/>
  <c r="N12" i="14"/>
  <c r="M12" i="14"/>
  <c r="L12" i="14"/>
  <c r="K12" i="14"/>
  <c r="J12" i="14"/>
  <c r="I12" i="14"/>
  <c r="I4" i="19" l="1"/>
  <c r="J4" i="18"/>
  <c r="K4" i="17"/>
  <c r="M4" i="16"/>
  <c r="N4" i="15"/>
  <c r="I5" i="19"/>
  <c r="J5" i="18"/>
  <c r="K5" i="17"/>
  <c r="M5" i="16"/>
  <c r="N5" i="15"/>
  <c r="I6" i="19"/>
  <c r="J6" i="18"/>
  <c r="K6" i="17"/>
  <c r="M6" i="16"/>
  <c r="N6" i="15"/>
  <c r="O6" i="14"/>
  <c r="I9" i="19"/>
  <c r="J9" i="18"/>
  <c r="K9" i="17"/>
  <c r="M9" i="16"/>
  <c r="N9" i="15"/>
  <c r="C6" i="14"/>
  <c r="I8" i="19"/>
  <c r="J8" i="18"/>
  <c r="K8" i="17"/>
  <c r="M8" i="16"/>
  <c r="N8" i="15"/>
  <c r="C5" i="14"/>
  <c r="O4" i="14"/>
  <c r="O8" i="14"/>
  <c r="I7" i="19"/>
  <c r="J7" i="18"/>
  <c r="K7" i="17"/>
  <c r="M7" i="16"/>
  <c r="N7" i="15"/>
  <c r="C4" i="14"/>
  <c r="C7" i="14"/>
  <c r="C9" i="14"/>
  <c r="O5" i="14"/>
  <c r="O9" i="14"/>
  <c r="O14" i="13"/>
  <c r="O15" i="13"/>
  <c r="O16" i="13"/>
  <c r="O17" i="13"/>
  <c r="O18" i="13"/>
  <c r="O19" i="13"/>
  <c r="O13" i="13"/>
  <c r="O12" i="13"/>
  <c r="AF50" i="1"/>
  <c r="B12" i="13" s="1"/>
  <c r="AG50" i="1"/>
  <c r="C12" i="13" s="1"/>
  <c r="AH50" i="1"/>
  <c r="D12" i="13" s="1"/>
  <c r="AF45" i="1"/>
  <c r="B11" i="13" s="1"/>
  <c r="AG45" i="1"/>
  <c r="C11" i="13" s="1"/>
  <c r="AH45" i="1"/>
  <c r="D11" i="13" s="1"/>
  <c r="AF42" i="1"/>
  <c r="B10" i="13" s="1"/>
  <c r="AG42" i="1"/>
  <c r="C10" i="13" s="1"/>
  <c r="AH42" i="1"/>
  <c r="D10" i="13" s="1"/>
  <c r="AF31" i="1"/>
  <c r="B9" i="13" s="1"/>
  <c r="AG31" i="1"/>
  <c r="AH31" i="1"/>
  <c r="D9" i="13" s="1"/>
  <c r="AF28" i="1"/>
  <c r="B8" i="13" s="1"/>
  <c r="AG28" i="1"/>
  <c r="AH28" i="1"/>
  <c r="D8" i="13" s="1"/>
  <c r="AF20" i="1"/>
  <c r="B7" i="13" s="1"/>
  <c r="AG20" i="1"/>
  <c r="AH20" i="1"/>
  <c r="D7" i="13" s="1"/>
  <c r="AF15" i="1"/>
  <c r="B6" i="13" s="1"/>
  <c r="AG15" i="1"/>
  <c r="AH15" i="1"/>
  <c r="D6" i="13" s="1"/>
  <c r="AI15" i="1"/>
  <c r="E6" i="13" s="1"/>
  <c r="AF10" i="1"/>
  <c r="B5" i="13" s="1"/>
  <c r="AG10" i="1"/>
  <c r="AH10" i="1"/>
  <c r="D5" i="13" s="1"/>
  <c r="AI10" i="1"/>
  <c r="E5" i="13" s="1"/>
  <c r="AF4" i="1"/>
  <c r="B4" i="13" s="1"/>
  <c r="AG4" i="1"/>
  <c r="AH4" i="1"/>
  <c r="D4" i="13" s="1"/>
  <c r="AI4" i="1"/>
  <c r="E4" i="13" s="1"/>
  <c r="N19" i="13"/>
  <c r="M19" i="13"/>
  <c r="L19" i="13"/>
  <c r="K19" i="13"/>
  <c r="J19" i="13"/>
  <c r="I19" i="13"/>
  <c r="N18" i="13"/>
  <c r="M18" i="13"/>
  <c r="L18" i="13"/>
  <c r="K18" i="13"/>
  <c r="J18" i="13"/>
  <c r="I18" i="13"/>
  <c r="N17" i="13"/>
  <c r="M17" i="13"/>
  <c r="L17" i="13"/>
  <c r="K17" i="13"/>
  <c r="J17" i="13"/>
  <c r="I17" i="13"/>
  <c r="N16" i="13"/>
  <c r="M16" i="13"/>
  <c r="L16" i="13"/>
  <c r="K16" i="13"/>
  <c r="J16" i="13"/>
  <c r="I16" i="13"/>
  <c r="N15" i="13"/>
  <c r="M15" i="13"/>
  <c r="L15" i="13"/>
  <c r="K15" i="13"/>
  <c r="J15" i="13"/>
  <c r="I15" i="13"/>
  <c r="N14" i="13"/>
  <c r="M14" i="13"/>
  <c r="L14" i="13"/>
  <c r="K14" i="13"/>
  <c r="J14" i="13"/>
  <c r="I14" i="13"/>
  <c r="N13" i="13"/>
  <c r="M13" i="13"/>
  <c r="L13" i="13"/>
  <c r="K13" i="13"/>
  <c r="J13" i="13"/>
  <c r="I13" i="13"/>
  <c r="N12" i="13"/>
  <c r="M12" i="13"/>
  <c r="L12" i="13"/>
  <c r="K12" i="13"/>
  <c r="J12" i="13"/>
  <c r="I12" i="13"/>
  <c r="C4" i="13" l="1"/>
  <c r="I4" i="18"/>
  <c r="J4" i="17"/>
  <c r="L4" i="16"/>
  <c r="M4" i="15"/>
  <c r="N4" i="14"/>
  <c r="O5" i="13"/>
  <c r="I5" i="18"/>
  <c r="J5" i="17"/>
  <c r="L5" i="16"/>
  <c r="M5" i="15"/>
  <c r="N5" i="14"/>
  <c r="C6" i="13"/>
  <c r="I6" i="18"/>
  <c r="J6" i="17"/>
  <c r="L6" i="16"/>
  <c r="M6" i="15"/>
  <c r="N6" i="14"/>
  <c r="O9" i="13"/>
  <c r="I9" i="18"/>
  <c r="J9" i="17"/>
  <c r="L9" i="16"/>
  <c r="M9" i="15"/>
  <c r="N9" i="14"/>
  <c r="O8" i="13"/>
  <c r="I8" i="18"/>
  <c r="J8" i="17"/>
  <c r="L8" i="16"/>
  <c r="M8" i="15"/>
  <c r="N8" i="14"/>
  <c r="C7" i="13"/>
  <c r="I7" i="18"/>
  <c r="J7" i="17"/>
  <c r="L7" i="16"/>
  <c r="M7" i="15"/>
  <c r="N7" i="14"/>
  <c r="O6" i="13"/>
  <c r="C8" i="13"/>
  <c r="O7" i="13"/>
  <c r="C5" i="13"/>
  <c r="O4" i="13"/>
  <c r="C9" i="13"/>
  <c r="L13" i="12"/>
  <c r="L14" i="12"/>
  <c r="L15" i="12"/>
  <c r="L16" i="12"/>
  <c r="L17" i="12"/>
  <c r="L18" i="12"/>
  <c r="L19" i="12"/>
  <c r="L12" i="12"/>
  <c r="O13" i="12"/>
  <c r="O14" i="12"/>
  <c r="O15" i="12"/>
  <c r="O16" i="12"/>
  <c r="O17" i="12"/>
  <c r="O18" i="12"/>
  <c r="O19" i="12"/>
  <c r="O12" i="12"/>
  <c r="N13" i="12"/>
  <c r="N14" i="12"/>
  <c r="N15" i="12"/>
  <c r="N16" i="12"/>
  <c r="N17" i="12"/>
  <c r="N18" i="12"/>
  <c r="N19" i="12"/>
  <c r="N12" i="12"/>
  <c r="M13" i="12"/>
  <c r="M14" i="12"/>
  <c r="M15" i="12"/>
  <c r="M16" i="12"/>
  <c r="M17" i="12"/>
  <c r="M18" i="12"/>
  <c r="M19" i="12"/>
  <c r="M12" i="12"/>
  <c r="K13" i="12"/>
  <c r="K14" i="12"/>
  <c r="K15" i="12"/>
  <c r="K16" i="12"/>
  <c r="K17" i="12"/>
  <c r="K18" i="12"/>
  <c r="K19" i="12"/>
  <c r="K12" i="12"/>
  <c r="J13" i="12"/>
  <c r="J14" i="12"/>
  <c r="J15" i="12"/>
  <c r="J16" i="12"/>
  <c r="J17" i="12"/>
  <c r="J18" i="12"/>
  <c r="J19" i="12"/>
  <c r="J12" i="12"/>
  <c r="I13" i="12"/>
  <c r="I14" i="12"/>
  <c r="I15" i="12"/>
  <c r="I16" i="12"/>
  <c r="I17" i="12"/>
  <c r="I18" i="12"/>
  <c r="I19" i="12"/>
  <c r="I12" i="12"/>
  <c r="AB50" i="1"/>
  <c r="AC50" i="1"/>
  <c r="AD50" i="1"/>
  <c r="AB45" i="1"/>
  <c r="B11" i="12" s="1"/>
  <c r="AC45" i="1"/>
  <c r="C11" i="12" s="1"/>
  <c r="AD45" i="1"/>
  <c r="AB42" i="1"/>
  <c r="AC42" i="1"/>
  <c r="AD42" i="1"/>
  <c r="AB31" i="1"/>
  <c r="AC31" i="1"/>
  <c r="AD31" i="1"/>
  <c r="AA28" i="1"/>
  <c r="AB28" i="1"/>
  <c r="AC28" i="1"/>
  <c r="AD28" i="1"/>
  <c r="AB20" i="1"/>
  <c r="AC20" i="1"/>
  <c r="AD20" i="1"/>
  <c r="AE15" i="1"/>
  <c r="AB15" i="1"/>
  <c r="AC15" i="1"/>
  <c r="AD15" i="1"/>
  <c r="D6" i="12" s="1"/>
  <c r="AB10" i="1"/>
  <c r="AC10" i="1"/>
  <c r="AD10" i="1"/>
  <c r="AE10" i="1"/>
  <c r="E5" i="12" s="1"/>
  <c r="AB4" i="1"/>
  <c r="AC4" i="1"/>
  <c r="AD4" i="1"/>
  <c r="AE4" i="1"/>
  <c r="O8" i="12" l="1"/>
  <c r="I8" i="17"/>
  <c r="K8" i="16"/>
  <c r="L8" i="15"/>
  <c r="M8" i="14"/>
  <c r="I9" i="17"/>
  <c r="K9" i="16"/>
  <c r="L9" i="15"/>
  <c r="M9" i="14"/>
  <c r="C9" i="12"/>
  <c r="C6" i="12"/>
  <c r="I6" i="17"/>
  <c r="K6" i="16"/>
  <c r="L6" i="15"/>
  <c r="M6" i="14"/>
  <c r="O7" i="12"/>
  <c r="I7" i="17"/>
  <c r="K7" i="16"/>
  <c r="L7" i="15"/>
  <c r="M7" i="14"/>
  <c r="O4" i="12"/>
  <c r="I4" i="17"/>
  <c r="K4" i="16"/>
  <c r="L4" i="15"/>
  <c r="M4" i="14"/>
  <c r="I5" i="17"/>
  <c r="K5" i="16"/>
  <c r="L5" i="15"/>
  <c r="M5" i="14"/>
  <c r="N5" i="13"/>
  <c r="B12" i="12"/>
  <c r="C4" i="12"/>
  <c r="D5" i="12"/>
  <c r="B8" i="12"/>
  <c r="D8" i="12"/>
  <c r="D10" i="12"/>
  <c r="C12" i="12"/>
  <c r="N7" i="13"/>
  <c r="C7" i="12"/>
  <c r="B4" i="12"/>
  <c r="B5" i="12"/>
  <c r="C5" i="12"/>
  <c r="B7" i="12"/>
  <c r="B9" i="12"/>
  <c r="C8" i="12"/>
  <c r="C10" i="12"/>
  <c r="N6" i="13"/>
  <c r="D4" i="12"/>
  <c r="O6" i="12"/>
  <c r="N4" i="13"/>
  <c r="N8" i="13"/>
  <c r="N9" i="13"/>
  <c r="D12" i="12"/>
  <c r="E4" i="12"/>
  <c r="B6" i="12"/>
  <c r="E6" i="12"/>
  <c r="D7" i="12"/>
  <c r="B10" i="12"/>
  <c r="D9" i="12"/>
  <c r="D11" i="12"/>
  <c r="O5" i="12"/>
  <c r="O9" i="12"/>
  <c r="E8" i="11"/>
  <c r="AA50" i="1"/>
  <c r="E12" i="11" s="1"/>
  <c r="Z50" i="1"/>
  <c r="D12" i="11" s="1"/>
  <c r="Y50" i="1"/>
  <c r="C12" i="11" s="1"/>
  <c r="X50" i="1"/>
  <c r="B12" i="11" s="1"/>
  <c r="AA45" i="1"/>
  <c r="E11" i="11" s="1"/>
  <c r="Z45" i="1"/>
  <c r="D11" i="11" s="1"/>
  <c r="Y45" i="1"/>
  <c r="C11" i="11" s="1"/>
  <c r="X45" i="1"/>
  <c r="B11" i="11" s="1"/>
  <c r="AA42" i="1"/>
  <c r="E10" i="11" s="1"/>
  <c r="Z42" i="1"/>
  <c r="D10" i="11" s="1"/>
  <c r="Y42" i="1"/>
  <c r="C10" i="11" s="1"/>
  <c r="X42" i="1"/>
  <c r="B10" i="11" s="1"/>
  <c r="AA31" i="1"/>
  <c r="E9" i="11" s="1"/>
  <c r="Z31" i="1"/>
  <c r="D9" i="11" s="1"/>
  <c r="Y31" i="1"/>
  <c r="X31" i="1"/>
  <c r="B9" i="11" s="1"/>
  <c r="Z28" i="1"/>
  <c r="D8" i="11" s="1"/>
  <c r="Y28" i="1"/>
  <c r="X28" i="1"/>
  <c r="B8" i="11" s="1"/>
  <c r="AA20" i="1"/>
  <c r="E7" i="11" s="1"/>
  <c r="Z20" i="1"/>
  <c r="D7" i="11" s="1"/>
  <c r="Y20" i="1"/>
  <c r="X20" i="1"/>
  <c r="B7" i="11" s="1"/>
  <c r="AA15" i="1"/>
  <c r="E6" i="11" s="1"/>
  <c r="Z15" i="1"/>
  <c r="D6" i="11" s="1"/>
  <c r="Y15" i="1"/>
  <c r="X15" i="1"/>
  <c r="B6" i="11" s="1"/>
  <c r="AA10" i="1"/>
  <c r="E5" i="11" s="1"/>
  <c r="Z10" i="1"/>
  <c r="D5" i="11" s="1"/>
  <c r="Y10" i="1"/>
  <c r="X10" i="1"/>
  <c r="B5" i="11" s="1"/>
  <c r="AA4" i="1"/>
  <c r="E4" i="11" s="1"/>
  <c r="Z4" i="1"/>
  <c r="D4" i="11" s="1"/>
  <c r="Y4" i="1"/>
  <c r="X4" i="1"/>
  <c r="B4" i="11" s="1"/>
  <c r="J9" i="16" l="1"/>
  <c r="K9" i="15"/>
  <c r="L9" i="14"/>
  <c r="O6" i="11"/>
  <c r="J6" i="16"/>
  <c r="K6" i="15"/>
  <c r="L6" i="14"/>
  <c r="C4" i="11"/>
  <c r="J4" i="16"/>
  <c r="K4" i="15"/>
  <c r="L4" i="14"/>
  <c r="J5" i="16"/>
  <c r="K5" i="15"/>
  <c r="L5" i="14"/>
  <c r="J7" i="16"/>
  <c r="K7" i="15"/>
  <c r="L7" i="14"/>
  <c r="J8" i="16"/>
  <c r="K8" i="15"/>
  <c r="L8" i="14"/>
  <c r="M5" i="13"/>
  <c r="N5" i="12"/>
  <c r="C6" i="11"/>
  <c r="C5" i="11"/>
  <c r="O5" i="11"/>
  <c r="C7" i="11"/>
  <c r="M7" i="13"/>
  <c r="N7" i="12"/>
  <c r="O4" i="11"/>
  <c r="M4" i="13"/>
  <c r="N4" i="12"/>
  <c r="M6" i="13"/>
  <c r="N6" i="12"/>
  <c r="C8" i="11"/>
  <c r="M8" i="13"/>
  <c r="N8" i="12"/>
  <c r="O9" i="11"/>
  <c r="M9" i="13"/>
  <c r="N9" i="12"/>
  <c r="C9" i="11"/>
  <c r="O8" i="11"/>
  <c r="O7" i="11"/>
  <c r="J31" i="1"/>
  <c r="K9" i="11" s="1"/>
  <c r="J28" i="1"/>
  <c r="J20" i="1"/>
  <c r="K7" i="11" s="1"/>
  <c r="J15" i="1"/>
  <c r="J10" i="1"/>
  <c r="K5" i="11" s="1"/>
  <c r="J4" i="1"/>
  <c r="K4" i="11" s="1"/>
  <c r="G31" i="1"/>
  <c r="J9" i="11" s="1"/>
  <c r="G28" i="1"/>
  <c r="G20" i="1"/>
  <c r="J7" i="11" s="1"/>
  <c r="G15" i="1"/>
  <c r="G10" i="1"/>
  <c r="J5" i="11" s="1"/>
  <c r="G4" i="1"/>
  <c r="J4" i="11" s="1"/>
  <c r="D31" i="1"/>
  <c r="I9" i="11" s="1"/>
  <c r="D28" i="1"/>
  <c r="I8" i="11" s="1"/>
  <c r="D20" i="1"/>
  <c r="I7" i="11" s="1"/>
  <c r="D15" i="1"/>
  <c r="I6" i="11" s="1"/>
  <c r="D10" i="1"/>
  <c r="I5" i="11" s="1"/>
  <c r="D4" i="1"/>
  <c r="I4" i="11" s="1"/>
  <c r="E28" i="1"/>
  <c r="F28" i="1"/>
  <c r="J8" i="11" s="1"/>
  <c r="H28" i="1"/>
  <c r="I28" i="1"/>
  <c r="K28" i="1"/>
  <c r="L28" i="1"/>
  <c r="M28" i="1"/>
  <c r="I8" i="14" s="1"/>
  <c r="N28" i="1"/>
  <c r="P28" i="1"/>
  <c r="Q28" i="1"/>
  <c r="R28" i="1"/>
  <c r="T28" i="1"/>
  <c r="U28" i="1"/>
  <c r="V28" i="1"/>
  <c r="C28" i="1"/>
  <c r="I8" i="15" l="1"/>
  <c r="J8" i="14"/>
  <c r="N8" i="11"/>
  <c r="I8" i="16"/>
  <c r="J8" i="15"/>
  <c r="K8" i="14"/>
  <c r="M8" i="11"/>
  <c r="I6" i="12"/>
  <c r="J8" i="13"/>
  <c r="K8" i="12"/>
  <c r="I7" i="12"/>
  <c r="I5" i="13"/>
  <c r="J5" i="12"/>
  <c r="I9" i="13"/>
  <c r="J9" i="12"/>
  <c r="I8" i="13"/>
  <c r="J8" i="12"/>
  <c r="K8" i="13"/>
  <c r="L8" i="12"/>
  <c r="I8" i="12"/>
  <c r="I4" i="12"/>
  <c r="I6" i="13"/>
  <c r="J6" i="12"/>
  <c r="J6" i="11"/>
  <c r="K6" i="11"/>
  <c r="K8" i="11"/>
  <c r="I4" i="13"/>
  <c r="J4" i="12"/>
  <c r="L8" i="13"/>
  <c r="M8" i="12"/>
  <c r="I5" i="12"/>
  <c r="I9" i="12"/>
  <c r="I7" i="13"/>
  <c r="J7" i="12"/>
  <c r="L8" i="11"/>
  <c r="T50" i="1"/>
  <c r="B11" i="9" s="1"/>
  <c r="T45" i="1"/>
  <c r="T42" i="1"/>
  <c r="B9" i="9" s="1"/>
  <c r="T31" i="1"/>
  <c r="T20" i="1"/>
  <c r="B7" i="9" s="1"/>
  <c r="U15" i="1"/>
  <c r="T15" i="1"/>
  <c r="B6" i="9" s="1"/>
  <c r="U10" i="1"/>
  <c r="T10" i="1"/>
  <c r="U4" i="1"/>
  <c r="T4" i="1"/>
  <c r="B4" i="9" s="1"/>
  <c r="B10" i="9"/>
  <c r="B8" i="9"/>
  <c r="Q50" i="1"/>
  <c r="C11" i="8" s="1"/>
  <c r="R50" i="1"/>
  <c r="D11" i="8" s="1"/>
  <c r="R45" i="1"/>
  <c r="D10" i="8" s="1"/>
  <c r="R42" i="1"/>
  <c r="D9" i="8" s="1"/>
  <c r="R31" i="1"/>
  <c r="D8" i="8" s="1"/>
  <c r="R20" i="1"/>
  <c r="D7" i="8" s="1"/>
  <c r="R15" i="1"/>
  <c r="D6" i="8" s="1"/>
  <c r="S15" i="1"/>
  <c r="E6" i="8" s="1"/>
  <c r="R10" i="1"/>
  <c r="D5" i="8" s="1"/>
  <c r="S10" i="1"/>
  <c r="E5" i="8" s="1"/>
  <c r="R4" i="1"/>
  <c r="D4" i="8" s="1"/>
  <c r="S4" i="1"/>
  <c r="E4" i="8" s="1"/>
  <c r="P50" i="1"/>
  <c r="B11" i="8" s="1"/>
  <c r="S50" i="1"/>
  <c r="E11" i="8" s="1"/>
  <c r="U50" i="1"/>
  <c r="V50" i="1"/>
  <c r="D11" i="9" s="1"/>
  <c r="W50" i="1"/>
  <c r="P45" i="1"/>
  <c r="B10" i="8" s="1"/>
  <c r="Q45" i="1"/>
  <c r="C10" i="8" s="1"/>
  <c r="S45" i="1"/>
  <c r="E10" i="8" s="1"/>
  <c r="U45" i="1"/>
  <c r="V45" i="1"/>
  <c r="W45" i="1"/>
  <c r="E10" i="9" s="1"/>
  <c r="P42" i="1"/>
  <c r="B9" i="8" s="1"/>
  <c r="Q42" i="1"/>
  <c r="C9" i="8" s="1"/>
  <c r="S42" i="1"/>
  <c r="E9" i="8" s="1"/>
  <c r="U42" i="1"/>
  <c r="V42" i="1"/>
  <c r="D9" i="9" s="1"/>
  <c r="W42" i="1"/>
  <c r="P31" i="1"/>
  <c r="B8" i="8" s="1"/>
  <c r="Q31" i="1"/>
  <c r="S31" i="1"/>
  <c r="E8" i="8" s="1"/>
  <c r="U31" i="1"/>
  <c r="V31" i="1"/>
  <c r="W31" i="1"/>
  <c r="E8" i="9" s="1"/>
  <c r="P20" i="1"/>
  <c r="B7" i="8" s="1"/>
  <c r="Q20" i="1"/>
  <c r="S20" i="1"/>
  <c r="E7" i="8" s="1"/>
  <c r="U20" i="1"/>
  <c r="V20" i="1"/>
  <c r="D7" i="9" s="1"/>
  <c r="W20" i="1"/>
  <c r="P15" i="1"/>
  <c r="B6" i="8" s="1"/>
  <c r="Q15" i="1"/>
  <c r="V15" i="1"/>
  <c r="W15" i="1"/>
  <c r="E6" i="9" s="1"/>
  <c r="V4" i="1"/>
  <c r="D4" i="9" s="1"/>
  <c r="W4" i="1"/>
  <c r="P10" i="1"/>
  <c r="B5" i="8" s="1"/>
  <c r="Q10" i="1"/>
  <c r="V10" i="1"/>
  <c r="W10" i="1"/>
  <c r="E5" i="9" s="1"/>
  <c r="P4" i="1"/>
  <c r="B4" i="8" s="1"/>
  <c r="Q4" i="1"/>
  <c r="E11" i="6"/>
  <c r="E10" i="6"/>
  <c r="E9" i="6"/>
  <c r="E8" i="6"/>
  <c r="E7" i="6"/>
  <c r="N50" i="1"/>
  <c r="D11" i="6" s="1"/>
  <c r="N45" i="1"/>
  <c r="D10" i="6" s="1"/>
  <c r="N42" i="1"/>
  <c r="D9" i="6" s="1"/>
  <c r="N31" i="1"/>
  <c r="D8" i="6" s="1"/>
  <c r="N20" i="1"/>
  <c r="D7" i="6" s="1"/>
  <c r="N15" i="1"/>
  <c r="D6" i="6" s="1"/>
  <c r="O15" i="1"/>
  <c r="E6" i="6" s="1"/>
  <c r="N10" i="1"/>
  <c r="D5" i="6" s="1"/>
  <c r="O10" i="1"/>
  <c r="E5" i="6" s="1"/>
  <c r="N4" i="1"/>
  <c r="D4" i="6" s="1"/>
  <c r="O4" i="1"/>
  <c r="E4" i="6" s="1"/>
  <c r="M50" i="1"/>
  <c r="C11" i="6" s="1"/>
  <c r="M45" i="1"/>
  <c r="C10" i="6" s="1"/>
  <c r="M42" i="1"/>
  <c r="C9" i="6" s="1"/>
  <c r="M31" i="1"/>
  <c r="I9" i="14" s="1"/>
  <c r="M20" i="1"/>
  <c r="I7" i="14" s="1"/>
  <c r="M15" i="1"/>
  <c r="I6" i="14" s="1"/>
  <c r="M10" i="1"/>
  <c r="I5" i="14" s="1"/>
  <c r="M4" i="1"/>
  <c r="I4" i="14" s="1"/>
  <c r="L50" i="1"/>
  <c r="B11" i="6" s="1"/>
  <c r="L45" i="1"/>
  <c r="B10" i="6" s="1"/>
  <c r="L42" i="1"/>
  <c r="B9" i="6" s="1"/>
  <c r="L31" i="1"/>
  <c r="B8" i="6" s="1"/>
  <c r="L20" i="1"/>
  <c r="B7" i="6" s="1"/>
  <c r="L15" i="1"/>
  <c r="B6" i="6" s="1"/>
  <c r="L10" i="1"/>
  <c r="B5" i="6" s="1"/>
  <c r="L4" i="1"/>
  <c r="B4" i="6" s="1"/>
  <c r="K50" i="1"/>
  <c r="C11" i="5" s="1"/>
  <c r="I50" i="1"/>
  <c r="B11" i="5" s="1"/>
  <c r="K45" i="1"/>
  <c r="C10" i="5" s="1"/>
  <c r="I45" i="1"/>
  <c r="B10" i="5" s="1"/>
  <c r="K42" i="1"/>
  <c r="C9" i="5" s="1"/>
  <c r="I42" i="1"/>
  <c r="B9" i="5" s="1"/>
  <c r="K31" i="1"/>
  <c r="C8" i="5" s="1"/>
  <c r="I31" i="1"/>
  <c r="B8" i="5" s="1"/>
  <c r="K20" i="1"/>
  <c r="C7" i="5" s="1"/>
  <c r="I20" i="1"/>
  <c r="B7" i="5" s="1"/>
  <c r="K15" i="1"/>
  <c r="C6" i="5" s="1"/>
  <c r="I15" i="1"/>
  <c r="B6" i="5" s="1"/>
  <c r="K10" i="1"/>
  <c r="C5" i="5" s="1"/>
  <c r="I10" i="1"/>
  <c r="B5" i="5" s="1"/>
  <c r="K4" i="1"/>
  <c r="C4" i="5" s="1"/>
  <c r="I4" i="1"/>
  <c r="B4" i="5" s="1"/>
  <c r="C50" i="1"/>
  <c r="B11" i="2" s="1"/>
  <c r="E50" i="1"/>
  <c r="C11" i="2" s="1"/>
  <c r="H50" i="1"/>
  <c r="C11" i="3" s="1"/>
  <c r="F50" i="1"/>
  <c r="B11" i="3" s="1"/>
  <c r="H45" i="1"/>
  <c r="C10" i="3" s="1"/>
  <c r="H42" i="1"/>
  <c r="C9" i="3" s="1"/>
  <c r="H31" i="1"/>
  <c r="C8" i="3" s="1"/>
  <c r="H20" i="1"/>
  <c r="C7" i="3" s="1"/>
  <c r="H15" i="1"/>
  <c r="C6" i="3" s="1"/>
  <c r="H10" i="1"/>
  <c r="C5" i="3" s="1"/>
  <c r="H4" i="1"/>
  <c r="C4" i="3" s="1"/>
  <c r="F45" i="1"/>
  <c r="B10" i="3" s="1"/>
  <c r="F42" i="1"/>
  <c r="B9" i="3" s="1"/>
  <c r="F31" i="1"/>
  <c r="B8" i="3" s="1"/>
  <c r="F20" i="1"/>
  <c r="B7" i="3" s="1"/>
  <c r="F15" i="1"/>
  <c r="B6" i="3" s="1"/>
  <c r="F10" i="1"/>
  <c r="B5" i="3" s="1"/>
  <c r="F4" i="1"/>
  <c r="B4" i="3" s="1"/>
  <c r="E45" i="1"/>
  <c r="C10" i="2" s="1"/>
  <c r="E42" i="1"/>
  <c r="C9" i="2" s="1"/>
  <c r="E31" i="1"/>
  <c r="C8" i="2" s="1"/>
  <c r="E20" i="1"/>
  <c r="C7" i="2" s="1"/>
  <c r="E15" i="1"/>
  <c r="C6" i="2" s="1"/>
  <c r="E10" i="1"/>
  <c r="C5" i="2" s="1"/>
  <c r="E4" i="1"/>
  <c r="C4" i="2" s="1"/>
  <c r="C45" i="1"/>
  <c r="B10" i="2" s="1"/>
  <c r="C42" i="1"/>
  <c r="B9" i="2" s="1"/>
  <c r="C31" i="1"/>
  <c r="B8" i="2" s="1"/>
  <c r="C20" i="1"/>
  <c r="B7" i="2" s="1"/>
  <c r="C15" i="1"/>
  <c r="B6" i="2" s="1"/>
  <c r="C10" i="1"/>
  <c r="B5" i="2" s="1"/>
  <c r="C4" i="1"/>
  <c r="B4" i="2" s="1"/>
  <c r="I6" i="15" l="1"/>
  <c r="J6" i="14"/>
  <c r="I7" i="16"/>
  <c r="J7" i="15"/>
  <c r="K7" i="14"/>
  <c r="I9" i="15"/>
  <c r="J9" i="14"/>
  <c r="C5" i="9"/>
  <c r="I5" i="16"/>
  <c r="J5" i="15"/>
  <c r="K5" i="14"/>
  <c r="I4" i="15"/>
  <c r="J4" i="14"/>
  <c r="I5" i="15"/>
  <c r="J5" i="14"/>
  <c r="I7" i="15"/>
  <c r="J7" i="14"/>
  <c r="I9" i="16"/>
  <c r="J9" i="15"/>
  <c r="K9" i="14"/>
  <c r="I4" i="16"/>
  <c r="J4" i="15"/>
  <c r="K4" i="14"/>
  <c r="I6" i="16"/>
  <c r="J6" i="15"/>
  <c r="K6" i="14"/>
  <c r="D7" i="5"/>
  <c r="C4" i="6"/>
  <c r="J4" i="13"/>
  <c r="K4" i="12"/>
  <c r="L4" i="11"/>
  <c r="C8" i="6"/>
  <c r="J9" i="13"/>
  <c r="K9" i="12"/>
  <c r="L9" i="11"/>
  <c r="L6" i="13"/>
  <c r="M6" i="12"/>
  <c r="N6" i="11"/>
  <c r="D5" i="2"/>
  <c r="C5" i="6"/>
  <c r="J5" i="13"/>
  <c r="K5" i="12"/>
  <c r="L5" i="11"/>
  <c r="C4" i="8"/>
  <c r="K4" i="13"/>
  <c r="L4" i="12"/>
  <c r="M4" i="11"/>
  <c r="C5" i="8"/>
  <c r="K5" i="13"/>
  <c r="L5" i="12"/>
  <c r="M5" i="11"/>
  <c r="C7" i="8"/>
  <c r="K7" i="13"/>
  <c r="L7" i="12"/>
  <c r="M7" i="11"/>
  <c r="C8" i="9"/>
  <c r="L9" i="13"/>
  <c r="M9" i="12"/>
  <c r="N9" i="11"/>
  <c r="L5" i="13"/>
  <c r="M5" i="12"/>
  <c r="N5" i="11"/>
  <c r="C7" i="6"/>
  <c r="J7" i="13"/>
  <c r="K7" i="12"/>
  <c r="L7" i="11"/>
  <c r="C6" i="8"/>
  <c r="K6" i="13"/>
  <c r="L6" i="12"/>
  <c r="M6" i="11"/>
  <c r="L7" i="13"/>
  <c r="M7" i="12"/>
  <c r="N7" i="11"/>
  <c r="C8" i="8"/>
  <c r="K9" i="13"/>
  <c r="L9" i="12"/>
  <c r="M9" i="11"/>
  <c r="L4" i="13"/>
  <c r="M4" i="12"/>
  <c r="N4" i="11"/>
  <c r="C6" i="6"/>
  <c r="J6" i="13"/>
  <c r="K6" i="12"/>
  <c r="L6" i="11"/>
  <c r="D4" i="3"/>
  <c r="D9" i="3"/>
  <c r="D7" i="2"/>
  <c r="D6" i="3"/>
  <c r="D11" i="5"/>
  <c r="D5" i="3"/>
  <c r="D7" i="3"/>
  <c r="D10" i="5"/>
  <c r="D11" i="3"/>
  <c r="D8" i="3"/>
  <c r="D4" i="5"/>
  <c r="D10" i="2"/>
  <c r="D9" i="5"/>
  <c r="D8" i="2"/>
  <c r="D4" i="2"/>
  <c r="D9" i="2"/>
  <c r="D11" i="2"/>
  <c r="D5" i="5"/>
  <c r="D8" i="5"/>
  <c r="D10" i="9"/>
  <c r="D6" i="9"/>
  <c r="C11" i="9"/>
  <c r="C7" i="9"/>
  <c r="D10" i="3"/>
  <c r="D6" i="5"/>
  <c r="D6" i="2"/>
  <c r="E9" i="9"/>
  <c r="E4" i="9"/>
  <c r="D5" i="9"/>
  <c r="C6" i="9"/>
  <c r="C10" i="9"/>
  <c r="B5" i="9"/>
  <c r="E7" i="9"/>
  <c r="D8" i="9"/>
  <c r="C9" i="9"/>
  <c r="E11" i="9"/>
  <c r="C4" i="9"/>
</calcChain>
</file>

<file path=xl/sharedStrings.xml><?xml version="1.0" encoding="utf-8"?>
<sst xmlns="http://schemas.openxmlformats.org/spreadsheetml/2006/main" count="2762" uniqueCount="221">
  <si>
    <t>Februar</t>
  </si>
  <si>
    <t>Mars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</si>
  <si>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</si>
  <si>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</si>
  <si>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</si>
  <si>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</si>
  <si>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</si>
  <si>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</si>
  <si>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</si>
  <si>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</si>
  <si>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Desember</t>
  </si>
  <si>
    <t>Januar</t>
  </si>
  <si>
    <t>Mottatte meldinger om</t>
  </si>
  <si>
    <t>Mottatt</t>
  </si>
  <si>
    <t>Fullførte</t>
  </si>
  <si>
    <t>Avvist</t>
  </si>
  <si>
    <t>Fullført</t>
  </si>
  <si>
    <t>Avviste</t>
  </si>
  <si>
    <t>Kansellerte</t>
  </si>
  <si>
    <t>Leverandørskifter</t>
  </si>
  <si>
    <t>BRS-NO-101</t>
  </si>
  <si>
    <t>Oppstart kraftleveranse - Leverandørskifte </t>
  </si>
  <si>
    <t>Oppstart fra leveringsplikt</t>
  </si>
  <si>
    <t>BRS-NO-104</t>
  </si>
  <si>
    <t>Oppstart kraftleveranse - Leverandørskifte fra leveringsplikt</t>
  </si>
  <si>
    <t>Innflyttinger</t>
  </si>
  <si>
    <t>BRS-NO-102</t>
  </si>
  <si>
    <t>Oppstart kraftleveranse - innflytting tilbake i tid</t>
  </si>
  <si>
    <t>BRS-NO-103</t>
  </si>
  <si>
    <t>Oppstart kraftleveranse - innflytting frem i tid</t>
  </si>
  <si>
    <t>BRS-NO-123</t>
  </si>
  <si>
    <t>Oppstart i målepunkt - innflytting</t>
  </si>
  <si>
    <t>Utflyttinger/opphør</t>
  </si>
  <si>
    <t>BRS-NO-201</t>
  </si>
  <si>
    <t>Opphør pga utflytting</t>
  </si>
  <si>
    <t>BRS-NO-202</t>
  </si>
  <si>
    <t>Opphør av kraftleveranse</t>
  </si>
  <si>
    <t>BRS-NO-211</t>
  </si>
  <si>
    <t>Utflytting fra målepunkt meldt til netteier</t>
  </si>
  <si>
    <t>Grunndataoppdateringer fra nettselskap</t>
  </si>
  <si>
    <t>BRS-NO-121</t>
  </si>
  <si>
    <t>Nytt målepunkt</t>
  </si>
  <si>
    <t>BRS-NO-122</t>
  </si>
  <si>
    <t>Aktivering av målepunkt</t>
  </si>
  <si>
    <t>BRS-NO-212</t>
  </si>
  <si>
    <t>Deaktivering av målepunkt</t>
  </si>
  <si>
    <t>BRS-NO-213</t>
  </si>
  <si>
    <t>Fjerning av målepunkt</t>
  </si>
  <si>
    <t>BRS-NO-302</t>
  </si>
  <si>
    <t>Oppdatering av grunndata - nettselskap</t>
  </si>
  <si>
    <t>BRS-NO-306</t>
  </si>
  <si>
    <t>Endring i avregningsform</t>
  </si>
  <si>
    <t>Grunndataoppdateringer fra kraftleverandør</t>
  </si>
  <si>
    <t>BRS-NO-301</t>
  </si>
  <si>
    <t>Oppdatering av grunndata - kraftleverandør</t>
  </si>
  <si>
    <t>Reverseringer og korrigeringer</t>
  </si>
  <si>
    <t>BRS-NO-111</t>
  </si>
  <si>
    <t>Reversering av oppstart kraftleveranse</t>
  </si>
  <si>
    <t>BRS-NO-132</t>
  </si>
  <si>
    <t>Reversering av aktivering av målepunkt</t>
  </si>
  <si>
    <t>BRS-NO-133</t>
  </si>
  <si>
    <t>Reversering av oppstart i målepunkt</t>
  </si>
  <si>
    <t>BRS-NO-214</t>
  </si>
  <si>
    <t>Deaktivering av målepunkt med sluttbruker</t>
  </si>
  <si>
    <t>BRS-NO-221</t>
  </si>
  <si>
    <t>Reversering av opphør kraftleveranse</t>
  </si>
  <si>
    <t>BRS-NO-222</t>
  </si>
  <si>
    <t>Reversering av utflytting fra målepunkt</t>
  </si>
  <si>
    <t>BRS-NO-223</t>
  </si>
  <si>
    <t>Reversering av deaktivering av målepunkt</t>
  </si>
  <si>
    <t>BRS-NO-224</t>
  </si>
  <si>
    <t>Reversering av fjerning av målepunkt</t>
  </si>
  <si>
    <t>BRS-NO-402</t>
  </si>
  <si>
    <t>Korrigering av grunndata fra nettselskap</t>
  </si>
  <si>
    <t>Tredjepartstilganger</t>
  </si>
  <si>
    <t>BRS-NO-622</t>
  </si>
  <si>
    <t>Oppdatering av tredjeparts tilgang</t>
  </si>
  <si>
    <t>Spørringer</t>
  </si>
  <si>
    <t>BRS-NO-303</t>
  </si>
  <si>
    <t>Spørring grunndata</t>
  </si>
  <si>
    <t>BRS-NO-315</t>
  </si>
  <si>
    <t>Spørring måleverdier</t>
  </si>
  <si>
    <t>BRS-NO-611</t>
  </si>
  <si>
    <t>Verifiser grunndata i målepunkt</t>
  </si>
  <si>
    <t>Oppdatering av estimert årsforbruk</t>
  </si>
  <si>
    <t>BRS-NO-317</t>
  </si>
  <si>
    <t>Oppdatering av EAC</t>
  </si>
  <si>
    <t>Spørring</t>
  </si>
  <si>
    <t>Company</t>
  </si>
  <si>
    <t>Person</t>
  </si>
  <si>
    <t>Sum</t>
  </si>
  <si>
    <t>Topp 3 avisningsårsaker</t>
  </si>
  <si>
    <t>Grunndataoppdateringer</t>
  </si>
  <si>
    <t>Reverseringer</t>
  </si>
  <si>
    <t>Oppdatering av tredjepartstilgang</t>
  </si>
  <si>
    <t>EH018</t>
  </si>
  <si>
    <t>EH017</t>
  </si>
  <si>
    <t>EH004</t>
  </si>
  <si>
    <t>EH029</t>
  </si>
  <si>
    <t>EH088</t>
  </si>
  <si>
    <t>E0H</t>
  </si>
  <si>
    <t>E10</t>
  </si>
  <si>
    <t>E16</t>
  </si>
  <si>
    <t>EH045</t>
  </si>
  <si>
    <t>EH024</t>
  </si>
  <si>
    <t>E50</t>
  </si>
  <si>
    <t>EH033</t>
  </si>
  <si>
    <t>EH043</t>
  </si>
  <si>
    <t>EH003</t>
  </si>
  <si>
    <t>EH016</t>
  </si>
  <si>
    <t>EH054</t>
  </si>
  <si>
    <t>EH010</t>
  </si>
  <si>
    <t>EH038</t>
  </si>
  <si>
    <t>EH083</t>
  </si>
  <si>
    <t>EH042</t>
  </si>
  <si>
    <t>E81</t>
  </si>
  <si>
    <t>EH009</t>
  </si>
  <si>
    <t>EH062</t>
  </si>
  <si>
    <t>EH032</t>
  </si>
  <si>
    <t>EH020</t>
  </si>
  <si>
    <t>EH015</t>
  </si>
  <si>
    <t xml:space="preserve">August </t>
  </si>
  <si>
    <t xml:space="preserve">Antall </t>
  </si>
  <si>
    <t>Antall</t>
  </si>
  <si>
    <t>Trendgraf</t>
  </si>
  <si>
    <t>2019.03</t>
  </si>
  <si>
    <t>2019.04</t>
  </si>
  <si>
    <t>2019.05</t>
  </si>
  <si>
    <t>2019.06</t>
  </si>
  <si>
    <t>2019.07</t>
  </si>
  <si>
    <t>2019.08</t>
  </si>
  <si>
    <t>2019.09</t>
  </si>
  <si>
    <t>2019.10</t>
  </si>
  <si>
    <t>2019.11</t>
  </si>
  <si>
    <t>2019.12</t>
  </si>
  <si>
    <t>2020.01</t>
  </si>
  <si>
    <t>2020.02</t>
  </si>
  <si>
    <t>2020.03</t>
  </si>
  <si>
    <t>2020.04</t>
  </si>
  <si>
    <t>2020.05</t>
  </si>
  <si>
    <t>2020.06</t>
  </si>
  <si>
    <t>2020.07</t>
  </si>
  <si>
    <t>2020.08</t>
  </si>
  <si>
    <t>2020.09</t>
  </si>
  <si>
    <t>2020.10</t>
  </si>
  <si>
    <t>2020.11</t>
  </si>
  <si>
    <t>2020.12</t>
  </si>
  <si>
    <t>2021.01</t>
  </si>
  <si>
    <t>2021.02</t>
  </si>
  <si>
    <t>2021.03</t>
  </si>
  <si>
    <t>2021.04</t>
  </si>
  <si>
    <t>2021.05</t>
  </si>
  <si>
    <t>2021.06</t>
  </si>
  <si>
    <t>2021.07</t>
  </si>
  <si>
    <t>2021.08</t>
  </si>
  <si>
    <t>2021.09</t>
  </si>
  <si>
    <t>2021.10</t>
  </si>
  <si>
    <t>2021.11</t>
  </si>
  <si>
    <t>2021.12</t>
  </si>
  <si>
    <t>2022.01</t>
  </si>
  <si>
    <t>2022.02</t>
  </si>
  <si>
    <t>2022.03</t>
  </si>
  <si>
    <t>2022.04</t>
  </si>
  <si>
    <t>2022.05</t>
  </si>
  <si>
    <t>2022.06</t>
  </si>
  <si>
    <t>2022.07</t>
  </si>
  <si>
    <t>2022.08</t>
  </si>
  <si>
    <t>2022.09</t>
  </si>
  <si>
    <t>2022.10</t>
  </si>
  <si>
    <t>2022.11</t>
  </si>
  <si>
    <t>2022.12</t>
  </si>
  <si>
    <t>Prosentandel</t>
  </si>
  <si>
    <t xml:space="preserve">Grunndataoppdateringer </t>
  </si>
  <si>
    <t>Oppdatering av estimert årsforbruk</t>
  </si>
  <si>
    <t>Initierte</t>
  </si>
  <si>
    <t>Trendgraf over fullførte markedsprosesser</t>
  </si>
  <si>
    <t>Grunndataoppdateringer nettselskap</t>
  </si>
  <si>
    <t>Grunndataoppdateringer kraftleverandør</t>
  </si>
  <si>
    <t>Trendgraf over fullførte korrigeringer</t>
  </si>
  <si>
    <t>Change of supplier</t>
  </si>
  <si>
    <t>Move in</t>
  </si>
  <si>
    <t>Move out and terminations</t>
  </si>
  <si>
    <t>Master data updates from grid owners</t>
  </si>
  <si>
    <t>Master data updates from balance suppliers</t>
  </si>
  <si>
    <t>Roll backs and corrections</t>
  </si>
  <si>
    <t>Novmeber</t>
  </si>
  <si>
    <t>Antall fullførte per BRS</t>
  </si>
  <si>
    <t>Leverandørskifter *</t>
  </si>
  <si>
    <t>Porteføljeovertagelser</t>
  </si>
  <si>
    <t>Hafslund Strøm</t>
  </si>
  <si>
    <t>Leverandørskifteprosesser</t>
  </si>
  <si>
    <t>Leverandørskifteprosesser*</t>
  </si>
  <si>
    <t>BRS</t>
  </si>
  <si>
    <t>AVVISTE</t>
  </si>
  <si>
    <t>FULLFØRTE</t>
  </si>
  <si>
    <t>KANSELLERTE</t>
  </si>
  <si>
    <t>Flytt datainput for hver måned slik at 6 mnd vises</t>
  </si>
  <si>
    <t xml:space="preserve">Fullførte leverandørbytteprosesser korrigert for porteføljeovertagelse </t>
  </si>
  <si>
    <t>Fyll inn for 2022 her-----&gt;</t>
  </si>
  <si>
    <t>Antall fullførte leverandørskifteprosesser pr måned</t>
  </si>
  <si>
    <t>ANTALL INNLOGGINGER I ELHUB WEB PLUGIN PER MÅNED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</si>
  <si>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</si>
  <si>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</si>
  <si>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</si>
  <si>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</si>
  <si>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</si>
  <si>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</si>
  <si>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</si>
  <si>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</si>
  <si>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</si>
  <si>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</si>
  <si>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</si>
  <si>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To do - Månedsrapport</t>
  </si>
  <si>
    <t>1. Fyll ut datagrunnlaget. Benytt spørring: "Antall mottatte/fullførte/avviste/kansellerte markedsprosesser v2" på https://confluence.elhub.cloud/pages/viewpage.action?pageId=385876009</t>
  </si>
  <si>
    <t>2. Hent ut topp tre avvisningsårsaker. Benytt "Avvisningsårsaker per kategori" https://confluence.elhub.cloud/pages/viewpage.action?pageId=385876009</t>
  </si>
  <si>
    <t>3. Hent ut antall innlogginger i Plug-in: "Antall innlogginger i plugin pr mnd" https://confluence.elhub.cloud/pages/viewpage.action?pageId=385876009</t>
  </si>
  <si>
    <t>4. Antall innlogginger i Plug-in skal oppdateres i fane "Antall innlogginger i Plug-in"</t>
  </si>
  <si>
    <t>5. Fyll ut andel BRS-NO-611</t>
  </si>
  <si>
    <t xml:space="preserve">6. Fyll ut månedsrapport PPT med grafer fra den aktuelle mnd. </t>
  </si>
  <si>
    <t>7. Publiser datagrunnlaget på den eksterne excelfilen: https://statnett.sharepoint.com/:x:/r/sites/Elhubfelles/_layouts/15/Doc.aspx?sourcedoc=%7B18283656-844E-4BBA-94D6-40FD39A1E85A%7D&amp;file=Datagrunnlag%20-%20Markedsprosesser%20-%20Ekstern.xlsx&amp;action=default&amp;mobileredirect=true</t>
  </si>
  <si>
    <t xml:space="preserve">8. Spør Kim hvis man trenger hjelp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</si>
</sst>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\ %"/>
  </numFmts>
  <fonts count="31" x14ac:knownFonts="1"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 Light"/>
      <family val="2"/>
      <scheme val="major"/>
    </font>
    <font>
      <sz val="12"/>
      <name val="Calibri Light"/>
      <family val="2"/>
      <scheme val="major"/>
    </font>
    <font>
      <b/>
      <sz val="12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8"/>
      <name val="Times New Roman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14"/>
      <color theme="1"/>
      <name val="Times New Roman"/>
      <family val="1"/>
    </font>
    <font>
      <sz val="14"/>
      <name val="Calibri Light"/>
      <family val="2"/>
      <scheme val="major"/>
    </font>
    <font>
      <sz val="12"/>
      <color rgb="FF000000"/>
      <name val="Calibri"/>
    </font>
    <font>
      <sz val="12"/>
      <color theme="1"/>
      <name val="Calibri"/>
      <scheme val="minor"/>
    </font>
    <font>
      <sz val="12"/>
      <color theme="1"/>
      <name val="Calibri Light"/>
      <scheme val="major"/>
    </font>
    <font>
      <b/>
      <sz val="12"/>
      <color theme="1"/>
      <name val="Calibri Light"/>
      <scheme val="major"/>
    </font>
    <font>
      <sz val="14"/>
      <name val="Calibri Light"/>
      <scheme val="major"/>
    </font>
    <font>
      <b/>
      <sz val="12"/>
      <name val="Calibri Light"/>
      <scheme val="maj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5"/>
      <name val="Calibri Light"/>
      <family val="2"/>
      <scheme val="major"/>
    </font>
    <font>
      <sz val="11"/>
      <color rgb="FF000000"/>
      <name val="Calibri"/>
      <family val="2"/>
      <scheme val="minor"/>
    </font>
    <font>
      <b/>
      <sz val="20"/>
      <color theme="1"/>
      <name val="Times New Roman"/>
      <family val="1"/>
    </font>
    <font>
      <sz val="14"/>
      <color rgb="FF595959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0" borderId="0"/>
  </cellStyleXfs>
  <cellXfs count="73">
    <xf numFmtId="0" fontId="0" fillId="0" borderId="0" xfId="0"/>
    <xf numFmtId="0" fontId="5" fillId="0" borderId="0" xfId="0" applyFont="1"/>
    <xf numFmtId="0" fontId="6" fillId="0" borderId="0" xfId="0" applyFont="1"/>
    <xf numFmtId="9" fontId="5" fillId="0" borderId="0" xfId="1" applyFont="1"/>
    <xf numFmtId="0" fontId="7" fillId="0" borderId="0" xfId="0" applyFont="1"/>
    <xf numFmtId="9" fontId="7" fillId="0" borderId="0" xfId="1" applyFont="1"/>
    <xf numFmtId="1" fontId="5" fillId="0" borderId="0" xfId="0" applyNumberFormat="1" applyFont="1"/>
    <xf numFmtId="0" fontId="8" fillId="0" borderId="0" xfId="0" applyFont="1"/>
    <xf numFmtId="0" fontId="9" fillId="0" borderId="0" xfId="0" applyFont="1" applyAlignment="1">
      <alignment horizontal="left" vertical="top" readingOrder="1"/>
    </xf>
    <xf numFmtId="0" fontId="10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applyFont="1"/>
    <xf numFmtId="1" fontId="5" fillId="0" borderId="0" xfId="1" applyNumberFormat="1" applyFont="1"/>
    <xf numFmtId="3" fontId="7" fillId="0" borderId="0" xfId="0" applyNumberFormat="1" applyFont="1"/>
    <xf numFmtId="0" fontId="5" fillId="0" borderId="0" xfId="1" applyNumberFormat="1" applyFont="1"/>
    <xf numFmtId="10" fontId="5" fillId="0" borderId="0" xfId="1" applyNumberFormat="1" applyFont="1"/>
    <xf numFmtId="164" fontId="5" fillId="0" borderId="0" xfId="1" applyNumberFormat="1" applyFont="1"/>
    <xf numFmtId="164" fontId="5" fillId="0" borderId="0" xfId="0" applyNumberFormat="1" applyFont="1"/>
    <xf numFmtId="0" fontId="6" fillId="0" borderId="0" xfId="0" applyFont="1" applyAlignment="1">
      <alignment vertical="center"/>
    </xf>
    <xf numFmtId="0" fontId="3" fillId="0" borderId="0" xfId="2"/>
    <xf numFmtId="0" fontId="14" fillId="0" borderId="0" xfId="0" applyFont="1"/>
    <xf numFmtId="0" fontId="14" fillId="0" borderId="0" xfId="0" applyFont="1" applyAlignment="1">
      <alignment wrapText="1"/>
    </xf>
    <xf numFmtId="0" fontId="15" fillId="0" borderId="0" xfId="0" applyFont="1"/>
    <xf numFmtId="0" fontId="15" fillId="0" borderId="0" xfId="0" applyFont="1" applyAlignment="1">
      <alignment wrapText="1"/>
    </xf>
    <xf numFmtId="0" fontId="6" fillId="0" borderId="0" xfId="0" applyFont="1" applyAlignment="1">
      <alignment horizontal="center"/>
    </xf>
    <xf numFmtId="3" fontId="3" fillId="0" borderId="0" xfId="2" applyNumberForma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3" fontId="20" fillId="0" borderId="0" xfId="0" applyNumberFormat="1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left" vertical="top" readingOrder="1"/>
    </xf>
    <xf numFmtId="0" fontId="24" fillId="0" borderId="0" xfId="0" applyFont="1"/>
    <xf numFmtId="0" fontId="25" fillId="0" borderId="0" xfId="2" applyFont="1"/>
    <xf numFmtId="0" fontId="27" fillId="0" borderId="0" xfId="0" applyFont="1"/>
    <xf numFmtId="0" fontId="26" fillId="0" borderId="0" xfId="0" applyFont="1"/>
    <xf numFmtId="0" fontId="1" fillId="0" borderId="0" xfId="9"/>
    <xf numFmtId="0" fontId="28" fillId="0" borderId="0" xfId="9" applyFont="1"/>
    <xf numFmtId="0" fontId="1" fillId="0" borderId="0" xfId="3" applyFont="1"/>
    <xf numFmtId="0" fontId="24" fillId="0" borderId="0" xfId="9" applyFont="1"/>
    <xf numFmtId="0" fontId="29" fillId="0" borderId="0" xfId="0" applyFont="1"/>
    <xf numFmtId="10" fontId="5" fillId="0" borderId="0" xfId="0" applyNumberFormat="1" applyFont="1"/>
    <xf numFmtId="0" fontId="1" fillId="0" borderId="0" xfId="0" applyFont="1"/>
    <xf numFmtId="14" fontId="1" fillId="0" borderId="0" xfId="0" applyNumberFormat="1" applyFont="1"/>
    <xf numFmtId="17" fontId="1" fillId="0" borderId="0" xfId="0" applyNumberFormat="1" applyFont="1"/>
    <xf numFmtId="3" fontId="1" fillId="0" borderId="0" xfId="0" applyNumberFormat="1" applyFont="1"/>
    <xf numFmtId="0" fontId="5" fillId="6" borderId="0" xfId="0" applyFont="1" applyFill="1"/>
    <xf numFmtId="0" fontId="14" fillId="6" borderId="0" xfId="0" applyFont="1" applyFill="1"/>
    <xf numFmtId="0" fontId="5" fillId="7" borderId="0" xfId="0" applyFont="1" applyFill="1"/>
    <xf numFmtId="0" fontId="14" fillId="7" borderId="0" xfId="0" applyFont="1" applyFill="1"/>
    <xf numFmtId="0" fontId="30" fillId="0" borderId="0" xfId="0" applyFont="1" applyAlignment="1">
      <alignment horizontal="center" vertical="center" readingOrder="1"/>
    </xf>
    <xf numFmtId="0" fontId="21" fillId="6" borderId="0" xfId="0" applyFont="1" applyFill="1"/>
    <xf numFmtId="17" fontId="26" fillId="5" borderId="0" xfId="8" applyNumberFormat="1" applyFont="1" applyAlignment="1">
      <alignment horizontal="center" wrapText="1"/>
    </xf>
    <xf numFmtId="0" fontId="26" fillId="5" borderId="0" xfId="8" applyFont="1" applyAlignment="1">
      <alignment horizontal="center" wrapText="1"/>
    </xf>
    <xf numFmtId="0" fontId="26" fillId="2" borderId="0" xfId="5" applyFont="1" applyAlignment="1">
      <alignment horizontal="center" wrapText="1"/>
    </xf>
    <xf numFmtId="0" fontId="26" fillId="4" borderId="0" xfId="7" applyFont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26" fillId="3" borderId="0" xfId="6" applyFont="1" applyAlignment="1">
      <alignment horizontal="center"/>
    </xf>
    <xf numFmtId="0" fontId="26" fillId="3" borderId="0" xfId="6" applyFont="1" applyAlignment="1">
      <alignment horizontal="center" wrapText="1"/>
    </xf>
    <xf numFmtId="0" fontId="5" fillId="0" borderId="0" xfId="0" applyFont="1" applyAlignment="1">
      <alignment horizontal="center"/>
    </xf>
    <xf numFmtId="0" fontId="6" fillId="5" borderId="0" xfId="8" applyFont="1" applyAlignment="1">
      <alignment horizontal="center"/>
    </xf>
    <xf numFmtId="0" fontId="15" fillId="0" borderId="0" xfId="0" applyFont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 wrapText="1"/>
    </xf>
    <xf numFmtId="17" fontId="15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</cellXfs>
  <cellStyles count="10">
    <cellStyle name="20 % – uthevingsfarge 1" xfId="5" builtinId="30"/>
    <cellStyle name="20 % – uthevingsfarge 3" xfId="6" builtinId="38"/>
    <cellStyle name="20 % – uthevingsfarge 4" xfId="7" builtinId="42"/>
    <cellStyle name="20 % – uthevingsfarge 6" xfId="8" builtinId="50"/>
    <cellStyle name="Normal" xfId="0" builtinId="0"/>
    <cellStyle name="Normal 2" xfId="2" xr:uid="{B2E29C13-9519-4F79-A430-55F45619DA0E}"/>
    <cellStyle name="Normal 2 2" xfId="3" xr:uid="{0373A3F6-F1E7-4B0D-AEF0-579F449DC796}"/>
    <cellStyle name="Normal 3" xfId="9" xr:uid="{ED0152E2-9621-49AA-B3C2-D6F44D5F1D40}"/>
    <cellStyle name="Prosent" xfId="1" builtinId="5"/>
    <cellStyle name="Prosent 2" xfId="4" xr:uid="{8FFA9E26-1412-4687-BF19-EB87704E3C24}"/>
  </cellStyles>
  <dxfs count="19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</dxfs>
  <tableStyles count="0" defaultTableStyle="TableStyleMedium2" defaultPivotStyle="PivotStyleLight16"/>
  <colors>
    <mruColors>
      <color rgb="FFF2E500"/>
      <color rgb="FF006600"/>
      <color rgb="FF005886"/>
      <color rgb="FF70AD47"/>
      <color rgb="FFD1E8FA"/>
      <color rgb="FF785F4B"/>
      <color rgb="FFBCBCBC"/>
      <color rgb="FFC1DFC4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Initierte markedsprosesser i februar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feb'!$B$3</c:f>
              <c:strCache>
                <c:ptCount val="1"/>
                <c:pt idx="0">
                  <c:v>Mottatt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 estimert årsforbruk</c:v>
                </c:pt>
              </c:strCache>
            </c:strRef>
          </c:cat>
          <c:val>
            <c:numRef>
              <c:f>'Rapport - feb'!$B$4:$B$11</c:f>
              <c:numCache>
                <c:formatCode>General</c:formatCode>
                <c:ptCount val="8"/>
                <c:pt idx="0">
                  <c:v>53386</c:v>
                </c:pt>
                <c:pt idx="1">
                  <c:v>34336</c:v>
                </c:pt>
                <c:pt idx="2">
                  <c:v>7892</c:v>
                </c:pt>
                <c:pt idx="3">
                  <c:v>109316</c:v>
                </c:pt>
                <c:pt idx="4">
                  <c:v>69250</c:v>
                </c:pt>
                <c:pt idx="5">
                  <c:v>15047</c:v>
                </c:pt>
                <c:pt idx="6">
                  <c:v>1011603</c:v>
                </c:pt>
                <c:pt idx="7">
                  <c:v>801240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7-46E4-AF2C-1F589B00D4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7166104"/>
        <c:axId val="897168848"/>
      </c:barChart>
      <c:catAx>
        <c:axId val="89716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68848"/>
        <c:crosses val="autoZero"/>
        <c:auto val="1"/>
        <c:lblAlgn val="ctr"/>
        <c:lblOffset val="100"/>
        <c:noMultiLvlLbl val="0"/>
      </c:catAx>
      <c:valAx>
        <c:axId val="89716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66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mai'!$C$4:$C$11</c:f>
              <c:numCache>
                <c:formatCode>General</c:formatCode>
                <c:ptCount val="8"/>
                <c:pt idx="0">
                  <c:v>59083</c:v>
                </c:pt>
                <c:pt idx="1">
                  <c:v>46438</c:v>
                </c:pt>
                <c:pt idx="2">
                  <c:v>13699</c:v>
                </c:pt>
                <c:pt idx="3">
                  <c:v>180218</c:v>
                </c:pt>
                <c:pt idx="4">
                  <c:v>74638</c:v>
                </c:pt>
                <c:pt idx="5">
                  <c:v>4308</c:v>
                </c:pt>
                <c:pt idx="6">
                  <c:v>1114442</c:v>
                </c:pt>
                <c:pt idx="7" formatCode="0">
                  <c:v>1807783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7178648"/>
        <c:axId val="897179824"/>
      </c:barChart>
      <c:catAx>
        <c:axId val="89717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9824"/>
        <c:crosses val="autoZero"/>
        <c:auto val="1"/>
        <c:lblAlgn val="ctr"/>
        <c:lblOffset val="100"/>
        <c:noMultiLvlLbl val="0"/>
      </c:catAx>
      <c:valAx>
        <c:axId val="89717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Juli20'!$C$4:$C$13</c:f>
              <c:numCache>
                <c:formatCode>#,##0</c:formatCode>
                <c:ptCount val="10"/>
                <c:pt idx="0">
                  <c:v>57573</c:v>
                </c:pt>
                <c:pt idx="1">
                  <c:v>0</c:v>
                </c:pt>
                <c:pt idx="2">
                  <c:v>51494</c:v>
                </c:pt>
                <c:pt idx="3">
                  <c:v>15729</c:v>
                </c:pt>
                <c:pt idx="4">
                  <c:v>95484</c:v>
                </c:pt>
                <c:pt idx="5">
                  <c:v>102192</c:v>
                </c:pt>
                <c:pt idx="6">
                  <c:v>59500</c:v>
                </c:pt>
                <c:pt idx="7">
                  <c:v>4736</c:v>
                </c:pt>
                <c:pt idx="8">
                  <c:v>2110516</c:v>
                </c:pt>
                <c:pt idx="9">
                  <c:v>2401788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C-4697-BFE9-979386CC7E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Juli20'!$A$4:$A$13</c15:sqref>
                  </c15:fullRef>
                </c:ext>
              </c:extLst>
              <c:f>('Rapport - Juli20'!$A$4,'Rapport - Juli20'!$A$6:$A$13)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Juli20'!$D$4:$D$13</c15:sqref>
                  </c15:fullRef>
                </c:ext>
              </c:extLst>
              <c:f>('Rapport - Juli20'!$D$4,'Rapport - Juli20'!$D$6:$D$13)</c:f>
              <c:numCache>
                <c:formatCode>General</c:formatCode>
                <c:ptCount val="9"/>
                <c:pt idx="0" formatCode="#,##0">
                  <c:v>3264</c:v>
                </c:pt>
                <c:pt idx="1" formatCode="#,##0">
                  <c:v>3897</c:v>
                </c:pt>
                <c:pt idx="2" formatCode="#,##0">
                  <c:v>264</c:v>
                </c:pt>
                <c:pt idx="3" formatCode="#,##0">
                  <c:v>732</c:v>
                </c:pt>
                <c:pt idx="4" formatCode="#,##0">
                  <c:v>447</c:v>
                </c:pt>
                <c:pt idx="5" formatCode="#,##0">
                  <c:v>1517</c:v>
                </c:pt>
                <c:pt idx="6" formatCode="#,##0">
                  <c:v>5585</c:v>
                </c:pt>
                <c:pt idx="7" formatCode="#,##0">
                  <c:v>1704164</c:v>
                </c:pt>
                <c:pt idx="8" formatCode="#,##0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E-4DBD-BA1A-BD95D2BF99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Juli20'!$A$4:$A$13</c15:sqref>
                  </c15:fullRef>
                </c:ext>
              </c:extLst>
              <c:f>('Rapport - Juli20'!$A$4,'Rapport - Juli20'!$A$6:$A$13)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Juli20'!$E$4:$E$7</c15:sqref>
                  </c15:fullRef>
                </c:ext>
              </c:extLst>
              <c:f>('Rapport - Juli20'!$E$4,'Rapport - Juli20'!$E$6:$E$7)</c:f>
              <c:numCache>
                <c:formatCode>General</c:formatCode>
                <c:ptCount val="3"/>
                <c:pt idx="0" formatCode="#,##0">
                  <c:v>695</c:v>
                </c:pt>
                <c:pt idx="1" formatCode="#,##0">
                  <c:v>906</c:v>
                </c:pt>
                <c:pt idx="2" formatCode="#,##0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7-4462-8CD3-2435C1E77B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Plugin!$AA$2:$AA$32</c:f>
              <c:numCache>
                <c:formatCode>m/d/yyyy</c:formatCode>
                <c:ptCount val="31"/>
                <c:pt idx="0">
                  <c:v>44043</c:v>
                </c:pt>
                <c:pt idx="1">
                  <c:v>44042</c:v>
                </c:pt>
                <c:pt idx="2">
                  <c:v>44041</c:v>
                </c:pt>
                <c:pt idx="3">
                  <c:v>44040</c:v>
                </c:pt>
                <c:pt idx="4">
                  <c:v>44039</c:v>
                </c:pt>
                <c:pt idx="5">
                  <c:v>44038</c:v>
                </c:pt>
                <c:pt idx="6">
                  <c:v>44037</c:v>
                </c:pt>
                <c:pt idx="7">
                  <c:v>44036</c:v>
                </c:pt>
                <c:pt idx="8">
                  <c:v>44035</c:v>
                </c:pt>
                <c:pt idx="9">
                  <c:v>44034</c:v>
                </c:pt>
                <c:pt idx="10">
                  <c:v>44033</c:v>
                </c:pt>
                <c:pt idx="11">
                  <c:v>44032</c:v>
                </c:pt>
                <c:pt idx="12">
                  <c:v>44031</c:v>
                </c:pt>
                <c:pt idx="13">
                  <c:v>44030</c:v>
                </c:pt>
                <c:pt idx="14">
                  <c:v>44029</c:v>
                </c:pt>
                <c:pt idx="15">
                  <c:v>44028</c:v>
                </c:pt>
                <c:pt idx="16">
                  <c:v>44027</c:v>
                </c:pt>
                <c:pt idx="17">
                  <c:v>44026</c:v>
                </c:pt>
                <c:pt idx="18">
                  <c:v>44025</c:v>
                </c:pt>
                <c:pt idx="19">
                  <c:v>44024</c:v>
                </c:pt>
                <c:pt idx="20">
                  <c:v>44023</c:v>
                </c:pt>
                <c:pt idx="21">
                  <c:v>44022</c:v>
                </c:pt>
                <c:pt idx="22">
                  <c:v>44021</c:v>
                </c:pt>
                <c:pt idx="23">
                  <c:v>44020</c:v>
                </c:pt>
                <c:pt idx="24">
                  <c:v>44019</c:v>
                </c:pt>
                <c:pt idx="25">
                  <c:v>44018</c:v>
                </c:pt>
                <c:pt idx="26">
                  <c:v>44017</c:v>
                </c:pt>
                <c:pt idx="27">
                  <c:v>44016</c:v>
                </c:pt>
                <c:pt idx="28">
                  <c:v>44015</c:v>
                </c:pt>
                <c:pt idx="29">
                  <c:v>44014</c:v>
                </c:pt>
                <c:pt idx="30">
                  <c:v>44013</c:v>
                </c:pt>
              </c:numCache>
            </c:numRef>
          </c:cat>
          <c:val>
            <c:numRef>
              <c:f>Plugin!$AB$2:$AB$32</c:f>
              <c:numCache>
                <c:formatCode>General</c:formatCode>
                <c:ptCount val="31"/>
                <c:pt idx="0">
                  <c:v>224</c:v>
                </c:pt>
                <c:pt idx="1">
                  <c:v>218</c:v>
                </c:pt>
                <c:pt idx="2">
                  <c:v>211</c:v>
                </c:pt>
                <c:pt idx="3">
                  <c:v>251</c:v>
                </c:pt>
                <c:pt idx="4">
                  <c:v>286</c:v>
                </c:pt>
                <c:pt idx="5">
                  <c:v>174</c:v>
                </c:pt>
                <c:pt idx="6">
                  <c:v>143</c:v>
                </c:pt>
                <c:pt idx="7">
                  <c:v>187</c:v>
                </c:pt>
                <c:pt idx="8">
                  <c:v>234</c:v>
                </c:pt>
                <c:pt idx="9">
                  <c:v>210</c:v>
                </c:pt>
                <c:pt idx="10">
                  <c:v>279</c:v>
                </c:pt>
                <c:pt idx="11">
                  <c:v>246</c:v>
                </c:pt>
                <c:pt idx="12">
                  <c:v>162</c:v>
                </c:pt>
                <c:pt idx="13">
                  <c:v>160</c:v>
                </c:pt>
                <c:pt idx="14">
                  <c:v>208</c:v>
                </c:pt>
                <c:pt idx="15">
                  <c:v>218</c:v>
                </c:pt>
                <c:pt idx="16">
                  <c:v>246</c:v>
                </c:pt>
                <c:pt idx="17">
                  <c:v>309</c:v>
                </c:pt>
                <c:pt idx="18">
                  <c:v>296</c:v>
                </c:pt>
                <c:pt idx="19">
                  <c:v>181</c:v>
                </c:pt>
                <c:pt idx="20">
                  <c:v>171</c:v>
                </c:pt>
                <c:pt idx="21">
                  <c:v>249</c:v>
                </c:pt>
                <c:pt idx="22">
                  <c:v>235</c:v>
                </c:pt>
                <c:pt idx="23">
                  <c:v>337</c:v>
                </c:pt>
                <c:pt idx="24">
                  <c:v>287</c:v>
                </c:pt>
                <c:pt idx="25">
                  <c:v>521</c:v>
                </c:pt>
                <c:pt idx="26">
                  <c:v>209</c:v>
                </c:pt>
                <c:pt idx="27">
                  <c:v>151</c:v>
                </c:pt>
                <c:pt idx="28">
                  <c:v>487</c:v>
                </c:pt>
                <c:pt idx="29">
                  <c:v>333</c:v>
                </c:pt>
                <c:pt idx="30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5-4E6D-A653-849E242CA13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Juli20'!$I$3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Juli20'!$I$4:$I$9</c:f>
              <c:numCache>
                <c:formatCode>#,##0</c:formatCode>
                <c:ptCount val="6"/>
                <c:pt idx="0">
                  <c:v>76312</c:v>
                </c:pt>
                <c:pt idx="1">
                  <c:v>47151</c:v>
                </c:pt>
                <c:pt idx="2">
                  <c:v>10976</c:v>
                </c:pt>
                <c:pt idx="3">
                  <c:v>103454</c:v>
                </c:pt>
                <c:pt idx="4">
                  <c:v>313990</c:v>
                </c:pt>
                <c:pt idx="5">
                  <c:v>57854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AD4-AB2E-2D280D85E67E}"/>
            </c:ext>
          </c:extLst>
        </c:ser>
        <c:ser>
          <c:idx val="1"/>
          <c:order val="1"/>
          <c:tx>
            <c:strRef>
              <c:f>'Rapport - Juli20'!$J$3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Juli20'!$J$4:$J$9</c:f>
              <c:numCache>
                <c:formatCode>#,##0</c:formatCode>
                <c:ptCount val="6"/>
                <c:pt idx="0">
                  <c:v>71842</c:v>
                </c:pt>
                <c:pt idx="1">
                  <c:v>47465</c:v>
                </c:pt>
                <c:pt idx="2">
                  <c:v>12580</c:v>
                </c:pt>
                <c:pt idx="3">
                  <c:v>991630</c:v>
                </c:pt>
                <c:pt idx="4">
                  <c:v>190128</c:v>
                </c:pt>
                <c:pt idx="5">
                  <c:v>49432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AD4-AB2E-2D280D85E67E}"/>
            </c:ext>
          </c:extLst>
        </c:ser>
        <c:ser>
          <c:idx val="2"/>
          <c:order val="2"/>
          <c:tx>
            <c:strRef>
              <c:f>'Rapport - Juli20'!$K$3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Juli20'!$K$4:$K$9</c:f>
              <c:numCache>
                <c:formatCode>#,##0</c:formatCode>
                <c:ptCount val="6"/>
                <c:pt idx="0">
                  <c:v>54079</c:v>
                </c:pt>
                <c:pt idx="1">
                  <c:v>40289</c:v>
                </c:pt>
                <c:pt idx="2">
                  <c:v>11591</c:v>
                </c:pt>
                <c:pt idx="3">
                  <c:v>245384</c:v>
                </c:pt>
                <c:pt idx="4">
                  <c:v>184311</c:v>
                </c:pt>
                <c:pt idx="5">
                  <c:v>32471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51-4AD4-AB2E-2D280D85E67E}"/>
            </c:ext>
          </c:extLst>
        </c:ser>
        <c:ser>
          <c:idx val="3"/>
          <c:order val="3"/>
          <c:tx>
            <c:strRef>
              <c:f>'Rapport - Juli20'!$L$3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Juli20'!$L$4:$L$9</c:f>
              <c:numCache>
                <c:formatCode>#,##0</c:formatCode>
                <c:ptCount val="6"/>
                <c:pt idx="0">
                  <c:v>51009</c:v>
                </c:pt>
                <c:pt idx="1">
                  <c:v>42608</c:v>
                </c:pt>
                <c:pt idx="2">
                  <c:v>13024</c:v>
                </c:pt>
                <c:pt idx="3">
                  <c:v>71680</c:v>
                </c:pt>
                <c:pt idx="4">
                  <c:v>127492</c:v>
                </c:pt>
                <c:pt idx="5">
                  <c:v>39644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51-4AD4-AB2E-2D280D85E67E}"/>
            </c:ext>
          </c:extLst>
        </c:ser>
        <c:ser>
          <c:idx val="4"/>
          <c:order val="4"/>
          <c:tx>
            <c:strRef>
              <c:f>'Rapport - Juli20'!$M$3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Juli20'!$M$4:$M$9</c:f>
              <c:numCache>
                <c:formatCode>#,##0</c:formatCode>
                <c:ptCount val="6"/>
                <c:pt idx="0">
                  <c:v>61500</c:v>
                </c:pt>
                <c:pt idx="1">
                  <c:v>51820</c:v>
                </c:pt>
                <c:pt idx="2">
                  <c:v>16886</c:v>
                </c:pt>
                <c:pt idx="3">
                  <c:v>80031</c:v>
                </c:pt>
                <c:pt idx="4">
                  <c:v>127743</c:v>
                </c:pt>
                <c:pt idx="5">
                  <c:v>50831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51-4AD4-AB2E-2D280D85E67E}"/>
            </c:ext>
          </c:extLst>
        </c:ser>
        <c:ser>
          <c:idx val="5"/>
          <c:order val="5"/>
          <c:tx>
            <c:strRef>
              <c:f>'Rapport - Juli20'!$N$3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Juli20'!$N$4:$N$9</c:f>
              <c:numCache>
                <c:formatCode>#,##0</c:formatCode>
                <c:ptCount val="6"/>
                <c:pt idx="0">
                  <c:v>57573</c:v>
                </c:pt>
                <c:pt idx="1">
                  <c:v>51494</c:v>
                </c:pt>
                <c:pt idx="2">
                  <c:v>15729</c:v>
                </c:pt>
                <c:pt idx="3">
                  <c:v>95484</c:v>
                </c:pt>
                <c:pt idx="4">
                  <c:v>102192</c:v>
                </c:pt>
                <c:pt idx="5">
                  <c:v>59500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51-4AD4-AB2E-2D280D85E67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Juli20'!$I$11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Juli20'!$I$12:$I$19</c:f>
              <c:numCache>
                <c:formatCode>#,##0</c:formatCode>
                <c:ptCount val="8"/>
                <c:pt idx="0">
                  <c:v>2167</c:v>
                </c:pt>
                <c:pt idx="1">
                  <c:v>100</c:v>
                </c:pt>
                <c:pt idx="2">
                  <c:v>501</c:v>
                </c:pt>
                <c:pt idx="3">
                  <c:v>555</c:v>
                </c:pt>
                <c:pt idx="4">
                  <c:v>89</c:v>
                </c:pt>
                <c:pt idx="5">
                  <c:v>286</c:v>
                </c:pt>
                <c:pt idx="6">
                  <c:v>12</c:v>
                </c:pt>
                <c:pt idx="7">
                  <c:v>54144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2-4F8F-8115-3760983B5372}"/>
            </c:ext>
          </c:extLst>
        </c:ser>
        <c:ser>
          <c:idx val="1"/>
          <c:order val="1"/>
          <c:tx>
            <c:strRef>
              <c:f>'Rapport - Juli20'!$J$11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Juli20'!$J$12:$J$19</c:f>
              <c:numCache>
                <c:formatCode>#,##0</c:formatCode>
                <c:ptCount val="8"/>
                <c:pt idx="0">
                  <c:v>2377</c:v>
                </c:pt>
                <c:pt idx="1">
                  <c:v>47</c:v>
                </c:pt>
                <c:pt idx="2">
                  <c:v>388</c:v>
                </c:pt>
                <c:pt idx="3">
                  <c:v>587</c:v>
                </c:pt>
                <c:pt idx="4">
                  <c:v>94</c:v>
                </c:pt>
                <c:pt idx="5">
                  <c:v>178</c:v>
                </c:pt>
                <c:pt idx="6">
                  <c:v>10</c:v>
                </c:pt>
                <c:pt idx="7">
                  <c:v>45751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2-4F8F-8115-3760983B5372}"/>
            </c:ext>
          </c:extLst>
        </c:ser>
        <c:ser>
          <c:idx val="2"/>
          <c:order val="2"/>
          <c:tx>
            <c:strRef>
              <c:f>'Rapport - Juli20'!$K$11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Juli20'!$K$12:$K$19</c:f>
              <c:numCache>
                <c:formatCode>#,##0</c:formatCode>
                <c:ptCount val="8"/>
                <c:pt idx="0">
                  <c:v>1628</c:v>
                </c:pt>
                <c:pt idx="1">
                  <c:v>36</c:v>
                </c:pt>
                <c:pt idx="2">
                  <c:v>316</c:v>
                </c:pt>
                <c:pt idx="3">
                  <c:v>493</c:v>
                </c:pt>
                <c:pt idx="4">
                  <c:v>54</c:v>
                </c:pt>
                <c:pt idx="5">
                  <c:v>80</c:v>
                </c:pt>
                <c:pt idx="6">
                  <c:v>8</c:v>
                </c:pt>
                <c:pt idx="7">
                  <c:v>29856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32-4F8F-8115-3760983B5372}"/>
            </c:ext>
          </c:extLst>
        </c:ser>
        <c:ser>
          <c:idx val="3"/>
          <c:order val="3"/>
          <c:tx>
            <c:strRef>
              <c:f>'Rapport - Juli20'!$L$11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Juli20'!$L$12:$L$19</c:f>
              <c:numCache>
                <c:formatCode>#,##0</c:formatCode>
                <c:ptCount val="8"/>
                <c:pt idx="0">
                  <c:v>1443</c:v>
                </c:pt>
                <c:pt idx="1">
                  <c:v>34</c:v>
                </c:pt>
                <c:pt idx="2">
                  <c:v>256</c:v>
                </c:pt>
                <c:pt idx="3">
                  <c:v>570</c:v>
                </c:pt>
                <c:pt idx="4">
                  <c:v>68</c:v>
                </c:pt>
                <c:pt idx="5">
                  <c:v>334</c:v>
                </c:pt>
                <c:pt idx="6">
                  <c:v>16</c:v>
                </c:pt>
                <c:pt idx="7">
                  <c:v>36923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32-4F8F-8115-3760983B5372}"/>
            </c:ext>
          </c:extLst>
        </c:ser>
        <c:ser>
          <c:idx val="4"/>
          <c:order val="4"/>
          <c:tx>
            <c:strRef>
              <c:f>'Rapport - Juli20'!$M$11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Juli20'!$M$12:$M$19</c:f>
              <c:numCache>
                <c:formatCode>#,##0</c:formatCode>
                <c:ptCount val="8"/>
                <c:pt idx="0">
                  <c:v>1564</c:v>
                </c:pt>
                <c:pt idx="1">
                  <c:v>36</c:v>
                </c:pt>
                <c:pt idx="2">
                  <c:v>257</c:v>
                </c:pt>
                <c:pt idx="3">
                  <c:v>624</c:v>
                </c:pt>
                <c:pt idx="4">
                  <c:v>89</c:v>
                </c:pt>
                <c:pt idx="5">
                  <c:v>523</c:v>
                </c:pt>
                <c:pt idx="6">
                  <c:v>19</c:v>
                </c:pt>
                <c:pt idx="7">
                  <c:v>47719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32-4F8F-8115-3760983B5372}"/>
            </c:ext>
          </c:extLst>
        </c:ser>
        <c:ser>
          <c:idx val="5"/>
          <c:order val="5"/>
          <c:tx>
            <c:strRef>
              <c:f>'Rapport - Juli20'!$N$11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Juli20'!$N$12:$N$19</c:f>
              <c:numCache>
                <c:formatCode>#,##0</c:formatCode>
                <c:ptCount val="8"/>
                <c:pt idx="0">
                  <c:v>1400</c:v>
                </c:pt>
                <c:pt idx="1">
                  <c:v>39</c:v>
                </c:pt>
                <c:pt idx="2">
                  <c:v>261</c:v>
                </c:pt>
                <c:pt idx="3">
                  <c:v>594</c:v>
                </c:pt>
                <c:pt idx="4">
                  <c:v>62</c:v>
                </c:pt>
                <c:pt idx="5">
                  <c:v>193</c:v>
                </c:pt>
                <c:pt idx="6">
                  <c:v>11</c:v>
                </c:pt>
                <c:pt idx="7">
                  <c:v>56940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32-4F8F-8115-3760983B53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Aug20'!$B$4:$B$13</c:f>
              <c:numCache>
                <c:formatCode>#,##0</c:formatCode>
                <c:ptCount val="10"/>
                <c:pt idx="0">
                  <c:v>67212</c:v>
                </c:pt>
                <c:pt idx="1">
                  <c:v>11897</c:v>
                </c:pt>
                <c:pt idx="2">
                  <c:v>61354</c:v>
                </c:pt>
                <c:pt idx="3">
                  <c:v>16066</c:v>
                </c:pt>
                <c:pt idx="4">
                  <c:v>101048</c:v>
                </c:pt>
                <c:pt idx="5">
                  <c:v>131213</c:v>
                </c:pt>
                <c:pt idx="6">
                  <c:v>57305</c:v>
                </c:pt>
                <c:pt idx="7">
                  <c:v>6273</c:v>
                </c:pt>
                <c:pt idx="8">
                  <c:v>3781629</c:v>
                </c:pt>
                <c:pt idx="9">
                  <c:v>1866402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6-4678-9AEE-C06E444D6C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Aug20'!$C$4:$C$13</c:f>
              <c:numCache>
                <c:formatCode>#,##0</c:formatCode>
                <c:ptCount val="10"/>
                <c:pt idx="0">
                  <c:v>60929</c:v>
                </c:pt>
                <c:pt idx="1">
                  <c:v>11897</c:v>
                </c:pt>
                <c:pt idx="2">
                  <c:v>55067</c:v>
                </c:pt>
                <c:pt idx="3">
                  <c:v>14590</c:v>
                </c:pt>
                <c:pt idx="4">
                  <c:v>100570</c:v>
                </c:pt>
                <c:pt idx="5">
                  <c:v>130583</c:v>
                </c:pt>
                <c:pt idx="6">
                  <c:v>56452</c:v>
                </c:pt>
                <c:pt idx="7">
                  <c:v>1059</c:v>
                </c:pt>
                <c:pt idx="8">
                  <c:v>1889402</c:v>
                </c:pt>
                <c:pt idx="9">
                  <c:v>1866084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A-462F-9D1F-AE1A4D60818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Aug20'!$A$4:$A$13</c15:sqref>
                  </c15:fullRef>
                </c:ext>
              </c:extLst>
              <c:f>('Rapport - Aug20'!$A$4,'Rapport - Aug20'!$A$6:$A$13)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Aug20'!$D$4:$D$13</c15:sqref>
                  </c15:fullRef>
                </c:ext>
              </c:extLst>
              <c:f>('Rapport - Aug20'!$D$4,'Rapport - Aug20'!$D$6:$D$13)</c:f>
              <c:numCache>
                <c:formatCode>General</c:formatCode>
                <c:ptCount val="9"/>
                <c:pt idx="0" formatCode="#,##0">
                  <c:v>5002</c:v>
                </c:pt>
                <c:pt idx="1" formatCode="#,##0">
                  <c:v>4948</c:v>
                </c:pt>
                <c:pt idx="2" formatCode="#,##0">
                  <c:v>263</c:v>
                </c:pt>
                <c:pt idx="3" formatCode="#,##0">
                  <c:v>478</c:v>
                </c:pt>
                <c:pt idx="4" formatCode="#,##0">
                  <c:v>628</c:v>
                </c:pt>
                <c:pt idx="5" formatCode="#,##0">
                  <c:v>838</c:v>
                </c:pt>
                <c:pt idx="6" formatCode="#,##0">
                  <c:v>5213</c:v>
                </c:pt>
                <c:pt idx="7" formatCode="#,##0">
                  <c:v>1892225</c:v>
                </c:pt>
                <c:pt idx="8" formatCode="#,##0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2-4727-B76A-5A3FAE6E94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Aug20'!$A$4:$A$13</c15:sqref>
                  </c15:fullRef>
                </c:ext>
              </c:extLst>
              <c:f>('Rapport - Aug20'!$A$4,'Rapport - Aug20'!$A$6:$A$13)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Aug20'!$E$4:$E$7</c15:sqref>
                  </c15:fullRef>
                </c:ext>
              </c:extLst>
              <c:f>('Rapport - Aug20'!$E$4,'Rapport - Aug20'!$E$6:$E$7)</c:f>
              <c:numCache>
                <c:formatCode>General</c:formatCode>
                <c:ptCount val="3"/>
                <c:pt idx="0" formatCode="#,##0">
                  <c:v>1039</c:v>
                </c:pt>
                <c:pt idx="1" formatCode="#,##0">
                  <c:v>1288</c:v>
                </c:pt>
                <c:pt idx="2" formatCode="#,##0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8-47D5-B853-0DDC23665C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mai'!$D$4:$D$11</c:f>
              <c:numCache>
                <c:formatCode>General</c:formatCode>
                <c:ptCount val="8"/>
                <c:pt idx="0">
                  <c:v>7273</c:v>
                </c:pt>
                <c:pt idx="1">
                  <c:v>6965</c:v>
                </c:pt>
                <c:pt idx="2">
                  <c:v>552</c:v>
                </c:pt>
                <c:pt idx="3">
                  <c:v>1512</c:v>
                </c:pt>
                <c:pt idx="4">
                  <c:v>1813</c:v>
                </c:pt>
                <c:pt idx="5">
                  <c:v>65646</c:v>
                </c:pt>
                <c:pt idx="6">
                  <c:v>846296</c:v>
                </c:pt>
                <c:pt idx="7" formatCode="0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7180216"/>
        <c:axId val="897177864"/>
      </c:barChart>
      <c:catAx>
        <c:axId val="897180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7864"/>
        <c:crosses val="autoZero"/>
        <c:auto val="1"/>
        <c:lblAlgn val="ctr"/>
        <c:lblOffset val="100"/>
        <c:noMultiLvlLbl val="0"/>
      </c:catAx>
      <c:valAx>
        <c:axId val="89717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80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Plugin!$AC$2:$AC$32</c:f>
              <c:numCache>
                <c:formatCode>m/d/yyyy</c:formatCode>
                <c:ptCount val="31"/>
                <c:pt idx="0">
                  <c:v>44074</c:v>
                </c:pt>
                <c:pt idx="1">
                  <c:v>44073</c:v>
                </c:pt>
                <c:pt idx="2">
                  <c:v>44072</c:v>
                </c:pt>
                <c:pt idx="3">
                  <c:v>44071</c:v>
                </c:pt>
                <c:pt idx="4">
                  <c:v>44070</c:v>
                </c:pt>
                <c:pt idx="5">
                  <c:v>44069</c:v>
                </c:pt>
                <c:pt idx="6">
                  <c:v>44068</c:v>
                </c:pt>
                <c:pt idx="7">
                  <c:v>44067</c:v>
                </c:pt>
                <c:pt idx="8">
                  <c:v>44066</c:v>
                </c:pt>
                <c:pt idx="9">
                  <c:v>44065</c:v>
                </c:pt>
                <c:pt idx="10">
                  <c:v>44064</c:v>
                </c:pt>
                <c:pt idx="11">
                  <c:v>44063</c:v>
                </c:pt>
                <c:pt idx="12">
                  <c:v>44062</c:v>
                </c:pt>
                <c:pt idx="13">
                  <c:v>44061</c:v>
                </c:pt>
                <c:pt idx="14">
                  <c:v>44060</c:v>
                </c:pt>
                <c:pt idx="15">
                  <c:v>44059</c:v>
                </c:pt>
                <c:pt idx="16">
                  <c:v>44058</c:v>
                </c:pt>
                <c:pt idx="17">
                  <c:v>44057</c:v>
                </c:pt>
                <c:pt idx="18">
                  <c:v>44056</c:v>
                </c:pt>
                <c:pt idx="19">
                  <c:v>44055</c:v>
                </c:pt>
                <c:pt idx="20">
                  <c:v>44054</c:v>
                </c:pt>
                <c:pt idx="21">
                  <c:v>44053</c:v>
                </c:pt>
                <c:pt idx="22">
                  <c:v>44052</c:v>
                </c:pt>
                <c:pt idx="23">
                  <c:v>44051</c:v>
                </c:pt>
                <c:pt idx="24">
                  <c:v>44050</c:v>
                </c:pt>
                <c:pt idx="25">
                  <c:v>44049</c:v>
                </c:pt>
                <c:pt idx="26">
                  <c:v>44048</c:v>
                </c:pt>
                <c:pt idx="27">
                  <c:v>44047</c:v>
                </c:pt>
                <c:pt idx="28">
                  <c:v>44046</c:v>
                </c:pt>
                <c:pt idx="29">
                  <c:v>44045</c:v>
                </c:pt>
                <c:pt idx="30">
                  <c:v>44044</c:v>
                </c:pt>
              </c:numCache>
            </c:numRef>
          </c:cat>
          <c:val>
            <c:numRef>
              <c:f>Plugin!$AD$2:$AD$32</c:f>
              <c:numCache>
                <c:formatCode>General</c:formatCode>
                <c:ptCount val="31"/>
                <c:pt idx="0">
                  <c:v>302</c:v>
                </c:pt>
                <c:pt idx="1">
                  <c:v>195</c:v>
                </c:pt>
                <c:pt idx="2">
                  <c:v>144</c:v>
                </c:pt>
                <c:pt idx="3">
                  <c:v>208</c:v>
                </c:pt>
                <c:pt idx="4">
                  <c:v>289</c:v>
                </c:pt>
                <c:pt idx="5">
                  <c:v>320</c:v>
                </c:pt>
                <c:pt idx="6">
                  <c:v>306</c:v>
                </c:pt>
                <c:pt idx="7">
                  <c:v>318</c:v>
                </c:pt>
                <c:pt idx="8">
                  <c:v>179</c:v>
                </c:pt>
                <c:pt idx="9">
                  <c:v>167</c:v>
                </c:pt>
                <c:pt idx="10">
                  <c:v>281</c:v>
                </c:pt>
                <c:pt idx="11">
                  <c:v>330</c:v>
                </c:pt>
                <c:pt idx="12">
                  <c:v>342</c:v>
                </c:pt>
                <c:pt idx="13">
                  <c:v>355</c:v>
                </c:pt>
                <c:pt idx="14">
                  <c:v>273</c:v>
                </c:pt>
                <c:pt idx="15">
                  <c:v>193</c:v>
                </c:pt>
                <c:pt idx="16">
                  <c:v>144</c:v>
                </c:pt>
                <c:pt idx="17">
                  <c:v>327</c:v>
                </c:pt>
                <c:pt idx="18">
                  <c:v>260</c:v>
                </c:pt>
                <c:pt idx="19">
                  <c:v>604</c:v>
                </c:pt>
                <c:pt idx="20">
                  <c:v>303</c:v>
                </c:pt>
                <c:pt idx="21">
                  <c:v>305</c:v>
                </c:pt>
                <c:pt idx="22">
                  <c:v>153</c:v>
                </c:pt>
                <c:pt idx="23">
                  <c:v>124</c:v>
                </c:pt>
                <c:pt idx="24">
                  <c:v>210</c:v>
                </c:pt>
                <c:pt idx="25">
                  <c:v>293</c:v>
                </c:pt>
                <c:pt idx="26">
                  <c:v>418</c:v>
                </c:pt>
                <c:pt idx="27">
                  <c:v>435</c:v>
                </c:pt>
                <c:pt idx="28">
                  <c:v>351</c:v>
                </c:pt>
                <c:pt idx="29">
                  <c:v>228</c:v>
                </c:pt>
                <c:pt idx="30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1-4C13-855E-DEBEAA48B7B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Aug20'!$I$3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Aug20'!$I$4:$I$9</c:f>
              <c:numCache>
                <c:formatCode>#,##0</c:formatCode>
                <c:ptCount val="6"/>
                <c:pt idx="0">
                  <c:v>71842</c:v>
                </c:pt>
                <c:pt idx="1">
                  <c:v>47465</c:v>
                </c:pt>
                <c:pt idx="2">
                  <c:v>12580</c:v>
                </c:pt>
                <c:pt idx="3">
                  <c:v>991630</c:v>
                </c:pt>
                <c:pt idx="4">
                  <c:v>190128</c:v>
                </c:pt>
                <c:pt idx="5">
                  <c:v>49432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6-465D-BA22-0BA6194B6A8C}"/>
            </c:ext>
          </c:extLst>
        </c:ser>
        <c:ser>
          <c:idx val="1"/>
          <c:order val="1"/>
          <c:tx>
            <c:strRef>
              <c:f>'Rapport - Aug20'!$J$3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Aug20'!$J$4:$J$9</c:f>
              <c:numCache>
                <c:formatCode>#,##0</c:formatCode>
                <c:ptCount val="6"/>
                <c:pt idx="0">
                  <c:v>54079</c:v>
                </c:pt>
                <c:pt idx="1">
                  <c:v>40289</c:v>
                </c:pt>
                <c:pt idx="2">
                  <c:v>11591</c:v>
                </c:pt>
                <c:pt idx="3">
                  <c:v>245384</c:v>
                </c:pt>
                <c:pt idx="4">
                  <c:v>184311</c:v>
                </c:pt>
                <c:pt idx="5">
                  <c:v>32471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E6-465D-BA22-0BA6194B6A8C}"/>
            </c:ext>
          </c:extLst>
        </c:ser>
        <c:ser>
          <c:idx val="2"/>
          <c:order val="2"/>
          <c:tx>
            <c:strRef>
              <c:f>'Rapport - Aug20'!$K$3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Aug20'!$K$4:$K$9</c:f>
              <c:numCache>
                <c:formatCode>#,##0</c:formatCode>
                <c:ptCount val="6"/>
                <c:pt idx="0">
                  <c:v>51009</c:v>
                </c:pt>
                <c:pt idx="1">
                  <c:v>42608</c:v>
                </c:pt>
                <c:pt idx="2">
                  <c:v>13024</c:v>
                </c:pt>
                <c:pt idx="3">
                  <c:v>71680</c:v>
                </c:pt>
                <c:pt idx="4">
                  <c:v>127492</c:v>
                </c:pt>
                <c:pt idx="5">
                  <c:v>39644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E6-465D-BA22-0BA6194B6A8C}"/>
            </c:ext>
          </c:extLst>
        </c:ser>
        <c:ser>
          <c:idx val="3"/>
          <c:order val="3"/>
          <c:tx>
            <c:strRef>
              <c:f>'Rapport - Aug20'!$L$3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Aug20'!$L$4:$L$9</c:f>
              <c:numCache>
                <c:formatCode>#,##0</c:formatCode>
                <c:ptCount val="6"/>
                <c:pt idx="0">
                  <c:v>61500</c:v>
                </c:pt>
                <c:pt idx="1">
                  <c:v>51820</c:v>
                </c:pt>
                <c:pt idx="2">
                  <c:v>16886</c:v>
                </c:pt>
                <c:pt idx="3">
                  <c:v>80031</c:v>
                </c:pt>
                <c:pt idx="4">
                  <c:v>127743</c:v>
                </c:pt>
                <c:pt idx="5">
                  <c:v>50831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E6-465D-BA22-0BA6194B6A8C}"/>
            </c:ext>
          </c:extLst>
        </c:ser>
        <c:ser>
          <c:idx val="4"/>
          <c:order val="4"/>
          <c:tx>
            <c:strRef>
              <c:f>'Rapport - Aug20'!$M$3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Aug20'!$M$4:$M$9</c:f>
              <c:numCache>
                <c:formatCode>#,##0</c:formatCode>
                <c:ptCount val="6"/>
                <c:pt idx="0">
                  <c:v>57573</c:v>
                </c:pt>
                <c:pt idx="1">
                  <c:v>51494</c:v>
                </c:pt>
                <c:pt idx="2">
                  <c:v>15729</c:v>
                </c:pt>
                <c:pt idx="3">
                  <c:v>95484</c:v>
                </c:pt>
                <c:pt idx="4">
                  <c:v>102192</c:v>
                </c:pt>
                <c:pt idx="5">
                  <c:v>59500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E6-465D-BA22-0BA6194B6A8C}"/>
            </c:ext>
          </c:extLst>
        </c:ser>
        <c:ser>
          <c:idx val="5"/>
          <c:order val="5"/>
          <c:tx>
            <c:strRef>
              <c:f>'Rapport - Aug20'!$N$3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Aug20'!$N$4:$N$9</c:f>
              <c:numCache>
                <c:formatCode>#,##0</c:formatCode>
                <c:ptCount val="6"/>
                <c:pt idx="0">
                  <c:v>60929</c:v>
                </c:pt>
                <c:pt idx="1">
                  <c:v>55067</c:v>
                </c:pt>
                <c:pt idx="2">
                  <c:v>14590</c:v>
                </c:pt>
                <c:pt idx="3">
                  <c:v>100570</c:v>
                </c:pt>
                <c:pt idx="4">
                  <c:v>130583</c:v>
                </c:pt>
                <c:pt idx="5">
                  <c:v>56452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E6-465D-BA22-0BA6194B6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Aug20'!$I$11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Aug20'!$I$12:$I$19</c:f>
              <c:numCache>
                <c:formatCode>#,##0</c:formatCode>
                <c:ptCount val="8"/>
                <c:pt idx="0">
                  <c:v>2377</c:v>
                </c:pt>
                <c:pt idx="1">
                  <c:v>47</c:v>
                </c:pt>
                <c:pt idx="2">
                  <c:v>388</c:v>
                </c:pt>
                <c:pt idx="3">
                  <c:v>587</c:v>
                </c:pt>
                <c:pt idx="4">
                  <c:v>94</c:v>
                </c:pt>
                <c:pt idx="5">
                  <c:v>178</c:v>
                </c:pt>
                <c:pt idx="6">
                  <c:v>10</c:v>
                </c:pt>
                <c:pt idx="7">
                  <c:v>45751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E-4EBB-90FB-754716500FFD}"/>
            </c:ext>
          </c:extLst>
        </c:ser>
        <c:ser>
          <c:idx val="1"/>
          <c:order val="1"/>
          <c:tx>
            <c:strRef>
              <c:f>'Rapport - Aug20'!$J$11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Aug20'!$J$12:$J$19</c:f>
              <c:numCache>
                <c:formatCode>#,##0</c:formatCode>
                <c:ptCount val="8"/>
                <c:pt idx="0">
                  <c:v>1628</c:v>
                </c:pt>
                <c:pt idx="1">
                  <c:v>36</c:v>
                </c:pt>
                <c:pt idx="2">
                  <c:v>316</c:v>
                </c:pt>
                <c:pt idx="3">
                  <c:v>493</c:v>
                </c:pt>
                <c:pt idx="4">
                  <c:v>54</c:v>
                </c:pt>
                <c:pt idx="5">
                  <c:v>80</c:v>
                </c:pt>
                <c:pt idx="6">
                  <c:v>8</c:v>
                </c:pt>
                <c:pt idx="7">
                  <c:v>29856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E-4EBB-90FB-754716500FFD}"/>
            </c:ext>
          </c:extLst>
        </c:ser>
        <c:ser>
          <c:idx val="2"/>
          <c:order val="2"/>
          <c:tx>
            <c:strRef>
              <c:f>'Rapport - Aug20'!$K$11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Aug20'!$K$12:$K$19</c:f>
              <c:numCache>
                <c:formatCode>#,##0</c:formatCode>
                <c:ptCount val="8"/>
                <c:pt idx="0">
                  <c:v>1443</c:v>
                </c:pt>
                <c:pt idx="1">
                  <c:v>34</c:v>
                </c:pt>
                <c:pt idx="2">
                  <c:v>256</c:v>
                </c:pt>
                <c:pt idx="3">
                  <c:v>570</c:v>
                </c:pt>
                <c:pt idx="4">
                  <c:v>68</c:v>
                </c:pt>
                <c:pt idx="5">
                  <c:v>334</c:v>
                </c:pt>
                <c:pt idx="6">
                  <c:v>16</c:v>
                </c:pt>
                <c:pt idx="7">
                  <c:v>36923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7E-4EBB-90FB-754716500FFD}"/>
            </c:ext>
          </c:extLst>
        </c:ser>
        <c:ser>
          <c:idx val="3"/>
          <c:order val="3"/>
          <c:tx>
            <c:strRef>
              <c:f>'Rapport - Aug20'!$L$11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Aug20'!$L$12:$L$19</c:f>
              <c:numCache>
                <c:formatCode>#,##0</c:formatCode>
                <c:ptCount val="8"/>
                <c:pt idx="0">
                  <c:v>1564</c:v>
                </c:pt>
                <c:pt idx="1">
                  <c:v>36</c:v>
                </c:pt>
                <c:pt idx="2">
                  <c:v>257</c:v>
                </c:pt>
                <c:pt idx="3">
                  <c:v>624</c:v>
                </c:pt>
                <c:pt idx="4">
                  <c:v>89</c:v>
                </c:pt>
                <c:pt idx="5">
                  <c:v>523</c:v>
                </c:pt>
                <c:pt idx="6">
                  <c:v>19</c:v>
                </c:pt>
                <c:pt idx="7">
                  <c:v>47719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7E-4EBB-90FB-754716500FFD}"/>
            </c:ext>
          </c:extLst>
        </c:ser>
        <c:ser>
          <c:idx val="4"/>
          <c:order val="4"/>
          <c:tx>
            <c:strRef>
              <c:f>'Rapport - Aug20'!$M$11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Aug20'!$M$12:$M$19</c:f>
              <c:numCache>
                <c:formatCode>#,##0</c:formatCode>
                <c:ptCount val="8"/>
                <c:pt idx="0">
                  <c:v>1400</c:v>
                </c:pt>
                <c:pt idx="1">
                  <c:v>39</c:v>
                </c:pt>
                <c:pt idx="2">
                  <c:v>261</c:v>
                </c:pt>
                <c:pt idx="3">
                  <c:v>594</c:v>
                </c:pt>
                <c:pt idx="4">
                  <c:v>62</c:v>
                </c:pt>
                <c:pt idx="5">
                  <c:v>193</c:v>
                </c:pt>
                <c:pt idx="6">
                  <c:v>11</c:v>
                </c:pt>
                <c:pt idx="7">
                  <c:v>56940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7E-4EBB-90FB-754716500FFD}"/>
            </c:ext>
          </c:extLst>
        </c:ser>
        <c:ser>
          <c:idx val="5"/>
          <c:order val="5"/>
          <c:tx>
            <c:strRef>
              <c:f>'Rapport - Aug20'!$N$11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Aug20'!$N$12:$N$19</c:f>
              <c:numCache>
                <c:formatCode>#,##0</c:formatCode>
                <c:ptCount val="8"/>
                <c:pt idx="0">
                  <c:v>2036</c:v>
                </c:pt>
                <c:pt idx="1">
                  <c:v>51</c:v>
                </c:pt>
                <c:pt idx="2">
                  <c:v>304</c:v>
                </c:pt>
                <c:pt idx="3">
                  <c:v>678</c:v>
                </c:pt>
                <c:pt idx="4">
                  <c:v>47</c:v>
                </c:pt>
                <c:pt idx="5">
                  <c:v>516</c:v>
                </c:pt>
                <c:pt idx="6">
                  <c:v>20</c:v>
                </c:pt>
                <c:pt idx="7">
                  <c:v>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7E-4EBB-90FB-754716500F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Sept20'!$B$4:$B$13</c:f>
              <c:numCache>
                <c:formatCode>#,##0</c:formatCode>
                <c:ptCount val="10"/>
                <c:pt idx="0">
                  <c:v>69071</c:v>
                </c:pt>
                <c:pt idx="1">
                  <c:v>0</c:v>
                </c:pt>
                <c:pt idx="2">
                  <c:v>59960</c:v>
                </c:pt>
                <c:pt idx="3">
                  <c:v>14642</c:v>
                </c:pt>
                <c:pt idx="4">
                  <c:v>103688</c:v>
                </c:pt>
                <c:pt idx="5">
                  <c:v>137025</c:v>
                </c:pt>
                <c:pt idx="6">
                  <c:v>62622</c:v>
                </c:pt>
                <c:pt idx="7">
                  <c:v>15597</c:v>
                </c:pt>
                <c:pt idx="8">
                  <c:v>2958998</c:v>
                </c:pt>
                <c:pt idx="9">
                  <c:v>1656907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C-4613-A3D4-0E3CE8A92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Sept20'!$C$4:$C$13</c:f>
              <c:numCache>
                <c:formatCode>#,##0</c:formatCode>
                <c:ptCount val="10"/>
                <c:pt idx="0">
                  <c:v>63841</c:v>
                </c:pt>
                <c:pt idx="1">
                  <c:v>0</c:v>
                </c:pt>
                <c:pt idx="2">
                  <c:v>54063</c:v>
                </c:pt>
                <c:pt idx="3">
                  <c:v>13181</c:v>
                </c:pt>
                <c:pt idx="4">
                  <c:v>102765</c:v>
                </c:pt>
                <c:pt idx="5">
                  <c:v>136529</c:v>
                </c:pt>
                <c:pt idx="6">
                  <c:v>61638</c:v>
                </c:pt>
                <c:pt idx="7">
                  <c:v>10814</c:v>
                </c:pt>
                <c:pt idx="8">
                  <c:v>1513633</c:v>
                </c:pt>
                <c:pt idx="9">
                  <c:v>1656796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1-43EC-850B-9984CEC0A1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Sept20'!$A$4:$A$13</c15:sqref>
                  </c15:fullRef>
                </c:ext>
              </c:extLst>
              <c:f>('Rapport - Sept20'!$A$4,'Rapport - Sept20'!$A$6:$A$13)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Sept20'!$D$4:$D$13</c15:sqref>
                  </c15:fullRef>
                </c:ext>
              </c:extLst>
              <c:f>('Rapport - Sept20'!$D$4,'Rapport - Sept20'!$D$6:$D$13)</c:f>
              <c:numCache>
                <c:formatCode>General</c:formatCode>
                <c:ptCount val="9"/>
                <c:pt idx="0" formatCode="#,##0">
                  <c:v>3877</c:v>
                </c:pt>
                <c:pt idx="1" formatCode="#,##0">
                  <c:v>4807</c:v>
                </c:pt>
                <c:pt idx="2" formatCode="#,##0">
                  <c:v>271</c:v>
                </c:pt>
                <c:pt idx="3" formatCode="#,##0">
                  <c:v>923</c:v>
                </c:pt>
                <c:pt idx="4" formatCode="#,##0">
                  <c:v>496</c:v>
                </c:pt>
                <c:pt idx="5" formatCode="#,##0">
                  <c:v>975</c:v>
                </c:pt>
                <c:pt idx="6" formatCode="#,##0">
                  <c:v>4783</c:v>
                </c:pt>
                <c:pt idx="7" formatCode="#,##0">
                  <c:v>1445365</c:v>
                </c:pt>
                <c:pt idx="8" formatCode="#,##0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A-4063-BA85-E1FD145971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Sept20'!$A$4:$A$13</c15:sqref>
                  </c15:fullRef>
                </c:ext>
              </c:extLst>
              <c:f>('Rapport - Sept20'!$A$4,'Rapport - Sept20'!$A$6:$A$13)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Sept20'!$E$4:$E$7</c15:sqref>
                  </c15:fullRef>
                </c:ext>
              </c:extLst>
              <c:f>('Rapport - Sept20'!$E$4,'Rapport - Sept20'!$E$6:$E$7)</c:f>
              <c:numCache>
                <c:formatCode>General</c:formatCode>
                <c:ptCount val="3"/>
                <c:pt idx="0" formatCode="#,##0">
                  <c:v>1044</c:v>
                </c:pt>
                <c:pt idx="1" formatCode="#,##0">
                  <c:v>1030</c:v>
                </c:pt>
                <c:pt idx="2" formatCode="#,##0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7-409D-8E8D-18404FFB14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Plugin!$AE$2:$AE$31</c:f>
              <c:numCache>
                <c:formatCode>m/d/yyyy</c:formatCode>
                <c:ptCount val="30"/>
                <c:pt idx="0">
                  <c:v>44104</c:v>
                </c:pt>
                <c:pt idx="1">
                  <c:v>44103</c:v>
                </c:pt>
                <c:pt idx="2">
                  <c:v>44102</c:v>
                </c:pt>
                <c:pt idx="3">
                  <c:v>44101</c:v>
                </c:pt>
                <c:pt idx="4">
                  <c:v>44100</c:v>
                </c:pt>
                <c:pt idx="5">
                  <c:v>44099</c:v>
                </c:pt>
                <c:pt idx="6">
                  <c:v>44098</c:v>
                </c:pt>
                <c:pt idx="7">
                  <c:v>44097</c:v>
                </c:pt>
                <c:pt idx="8">
                  <c:v>44096</c:v>
                </c:pt>
                <c:pt idx="9">
                  <c:v>44095</c:v>
                </c:pt>
                <c:pt idx="10">
                  <c:v>44094</c:v>
                </c:pt>
                <c:pt idx="11">
                  <c:v>44093</c:v>
                </c:pt>
                <c:pt idx="12">
                  <c:v>44092</c:v>
                </c:pt>
                <c:pt idx="13">
                  <c:v>44091</c:v>
                </c:pt>
                <c:pt idx="14">
                  <c:v>44090</c:v>
                </c:pt>
                <c:pt idx="15">
                  <c:v>44089</c:v>
                </c:pt>
                <c:pt idx="16">
                  <c:v>44088</c:v>
                </c:pt>
                <c:pt idx="17">
                  <c:v>44087</c:v>
                </c:pt>
                <c:pt idx="18">
                  <c:v>44086</c:v>
                </c:pt>
                <c:pt idx="19">
                  <c:v>44085</c:v>
                </c:pt>
                <c:pt idx="20">
                  <c:v>44084</c:v>
                </c:pt>
                <c:pt idx="21">
                  <c:v>44083</c:v>
                </c:pt>
                <c:pt idx="22">
                  <c:v>44082</c:v>
                </c:pt>
                <c:pt idx="23">
                  <c:v>44081</c:v>
                </c:pt>
                <c:pt idx="24">
                  <c:v>44080</c:v>
                </c:pt>
                <c:pt idx="25">
                  <c:v>44079</c:v>
                </c:pt>
                <c:pt idx="26">
                  <c:v>44078</c:v>
                </c:pt>
                <c:pt idx="27">
                  <c:v>44077</c:v>
                </c:pt>
                <c:pt idx="28">
                  <c:v>44076</c:v>
                </c:pt>
                <c:pt idx="29">
                  <c:v>44075</c:v>
                </c:pt>
              </c:numCache>
            </c:numRef>
          </c:cat>
          <c:val>
            <c:numRef>
              <c:f>Plugin!$AF$2:$AF$31</c:f>
              <c:numCache>
                <c:formatCode>General</c:formatCode>
                <c:ptCount val="30"/>
                <c:pt idx="0">
                  <c:v>353</c:v>
                </c:pt>
                <c:pt idx="1">
                  <c:v>368</c:v>
                </c:pt>
                <c:pt idx="2">
                  <c:v>412</c:v>
                </c:pt>
                <c:pt idx="3">
                  <c:v>120</c:v>
                </c:pt>
                <c:pt idx="4">
                  <c:v>13</c:v>
                </c:pt>
                <c:pt idx="5">
                  <c:v>232</c:v>
                </c:pt>
                <c:pt idx="6">
                  <c:v>373</c:v>
                </c:pt>
                <c:pt idx="7">
                  <c:v>382</c:v>
                </c:pt>
                <c:pt idx="8">
                  <c:v>371</c:v>
                </c:pt>
                <c:pt idx="9">
                  <c:v>480</c:v>
                </c:pt>
                <c:pt idx="10">
                  <c:v>159</c:v>
                </c:pt>
                <c:pt idx="11">
                  <c:v>166</c:v>
                </c:pt>
                <c:pt idx="12">
                  <c:v>235</c:v>
                </c:pt>
                <c:pt idx="13">
                  <c:v>313</c:v>
                </c:pt>
                <c:pt idx="14">
                  <c:v>442</c:v>
                </c:pt>
                <c:pt idx="15">
                  <c:v>406</c:v>
                </c:pt>
                <c:pt idx="16">
                  <c:v>426</c:v>
                </c:pt>
                <c:pt idx="17">
                  <c:v>287</c:v>
                </c:pt>
                <c:pt idx="18">
                  <c:v>148</c:v>
                </c:pt>
                <c:pt idx="19">
                  <c:v>298</c:v>
                </c:pt>
                <c:pt idx="20">
                  <c:v>298</c:v>
                </c:pt>
                <c:pt idx="21">
                  <c:v>395</c:v>
                </c:pt>
                <c:pt idx="22">
                  <c:v>404</c:v>
                </c:pt>
                <c:pt idx="23">
                  <c:v>319</c:v>
                </c:pt>
                <c:pt idx="24">
                  <c:v>320</c:v>
                </c:pt>
                <c:pt idx="25">
                  <c:v>226</c:v>
                </c:pt>
                <c:pt idx="26">
                  <c:v>403</c:v>
                </c:pt>
                <c:pt idx="27">
                  <c:v>350</c:v>
                </c:pt>
                <c:pt idx="28">
                  <c:v>373</c:v>
                </c:pt>
                <c:pt idx="29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8-4749-A47E-97A32BE730C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Sept20'!$I$3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Sept20'!$I$4:$I$9</c:f>
              <c:numCache>
                <c:formatCode>#,##0</c:formatCode>
                <c:ptCount val="6"/>
                <c:pt idx="0">
                  <c:v>54079</c:v>
                </c:pt>
                <c:pt idx="1">
                  <c:v>40289</c:v>
                </c:pt>
                <c:pt idx="2">
                  <c:v>11591</c:v>
                </c:pt>
                <c:pt idx="3">
                  <c:v>245384</c:v>
                </c:pt>
                <c:pt idx="4">
                  <c:v>184311</c:v>
                </c:pt>
                <c:pt idx="5">
                  <c:v>32471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1-45C7-9B5B-395DAA046CD9}"/>
            </c:ext>
          </c:extLst>
        </c:ser>
        <c:ser>
          <c:idx val="1"/>
          <c:order val="1"/>
          <c:tx>
            <c:strRef>
              <c:f>'Rapport - Sept20'!$J$3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Sept20'!$J$4:$J$9</c:f>
              <c:numCache>
                <c:formatCode>#,##0</c:formatCode>
                <c:ptCount val="6"/>
                <c:pt idx="0">
                  <c:v>51009</c:v>
                </c:pt>
                <c:pt idx="1">
                  <c:v>42608</c:v>
                </c:pt>
                <c:pt idx="2">
                  <c:v>13024</c:v>
                </c:pt>
                <c:pt idx="3">
                  <c:v>71680</c:v>
                </c:pt>
                <c:pt idx="4">
                  <c:v>127492</c:v>
                </c:pt>
                <c:pt idx="5">
                  <c:v>39644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71-45C7-9B5B-395DAA046CD9}"/>
            </c:ext>
          </c:extLst>
        </c:ser>
        <c:ser>
          <c:idx val="2"/>
          <c:order val="2"/>
          <c:tx>
            <c:strRef>
              <c:f>'Rapport - Sept20'!$K$3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Sept20'!$K$4:$K$9</c:f>
              <c:numCache>
                <c:formatCode>#,##0</c:formatCode>
                <c:ptCount val="6"/>
                <c:pt idx="0">
                  <c:v>61500</c:v>
                </c:pt>
                <c:pt idx="1">
                  <c:v>51820</c:v>
                </c:pt>
                <c:pt idx="2">
                  <c:v>16886</c:v>
                </c:pt>
                <c:pt idx="3">
                  <c:v>80031</c:v>
                </c:pt>
                <c:pt idx="4">
                  <c:v>127743</c:v>
                </c:pt>
                <c:pt idx="5">
                  <c:v>50831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71-45C7-9B5B-395DAA046CD9}"/>
            </c:ext>
          </c:extLst>
        </c:ser>
        <c:ser>
          <c:idx val="3"/>
          <c:order val="3"/>
          <c:tx>
            <c:strRef>
              <c:f>'Rapport - Sept20'!$L$3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Sept20'!$L$4:$L$9</c:f>
              <c:numCache>
                <c:formatCode>#,##0</c:formatCode>
                <c:ptCount val="6"/>
                <c:pt idx="0">
                  <c:v>57573</c:v>
                </c:pt>
                <c:pt idx="1">
                  <c:v>51494</c:v>
                </c:pt>
                <c:pt idx="2">
                  <c:v>15729</c:v>
                </c:pt>
                <c:pt idx="3">
                  <c:v>95484</c:v>
                </c:pt>
                <c:pt idx="4">
                  <c:v>102192</c:v>
                </c:pt>
                <c:pt idx="5">
                  <c:v>59500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71-45C7-9B5B-395DAA046CD9}"/>
            </c:ext>
          </c:extLst>
        </c:ser>
        <c:ser>
          <c:idx val="4"/>
          <c:order val="4"/>
          <c:tx>
            <c:strRef>
              <c:f>'Rapport - Sept20'!$M$3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Sept20'!$M$4:$M$9</c:f>
              <c:numCache>
                <c:formatCode>#,##0</c:formatCode>
                <c:ptCount val="6"/>
                <c:pt idx="0">
                  <c:v>60929</c:v>
                </c:pt>
                <c:pt idx="1">
                  <c:v>55067</c:v>
                </c:pt>
                <c:pt idx="2">
                  <c:v>14590</c:v>
                </c:pt>
                <c:pt idx="3">
                  <c:v>100570</c:v>
                </c:pt>
                <c:pt idx="4">
                  <c:v>130583</c:v>
                </c:pt>
                <c:pt idx="5">
                  <c:v>56452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71-45C7-9B5B-395DAA046CD9}"/>
            </c:ext>
          </c:extLst>
        </c:ser>
        <c:ser>
          <c:idx val="5"/>
          <c:order val="5"/>
          <c:tx>
            <c:strRef>
              <c:f>'Rapport - Sept20'!$N$3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Sept20'!$N$4:$N$9</c:f>
              <c:numCache>
                <c:formatCode>#,##0</c:formatCode>
                <c:ptCount val="6"/>
                <c:pt idx="0">
                  <c:v>63841</c:v>
                </c:pt>
                <c:pt idx="1">
                  <c:v>54063</c:v>
                </c:pt>
                <c:pt idx="2">
                  <c:v>13181</c:v>
                </c:pt>
                <c:pt idx="3">
                  <c:v>102765</c:v>
                </c:pt>
                <c:pt idx="4">
                  <c:v>136529</c:v>
                </c:pt>
                <c:pt idx="5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71-45C7-9B5B-395DAA046C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Sept20'!$I$11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Sept20'!$I$12:$I$19</c:f>
              <c:numCache>
                <c:formatCode>#,##0</c:formatCode>
                <c:ptCount val="8"/>
                <c:pt idx="0">
                  <c:v>1628</c:v>
                </c:pt>
                <c:pt idx="1">
                  <c:v>36</c:v>
                </c:pt>
                <c:pt idx="2">
                  <c:v>316</c:v>
                </c:pt>
                <c:pt idx="3">
                  <c:v>493</c:v>
                </c:pt>
                <c:pt idx="4">
                  <c:v>54</c:v>
                </c:pt>
                <c:pt idx="5">
                  <c:v>80</c:v>
                </c:pt>
                <c:pt idx="6">
                  <c:v>8</c:v>
                </c:pt>
                <c:pt idx="7">
                  <c:v>29856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C-4A7E-B411-843F192D8F0C}"/>
            </c:ext>
          </c:extLst>
        </c:ser>
        <c:ser>
          <c:idx val="1"/>
          <c:order val="1"/>
          <c:tx>
            <c:strRef>
              <c:f>'Rapport - Sept20'!$J$11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Sept20'!$J$12:$J$19</c:f>
              <c:numCache>
                <c:formatCode>#,##0</c:formatCode>
                <c:ptCount val="8"/>
                <c:pt idx="0">
                  <c:v>1443</c:v>
                </c:pt>
                <c:pt idx="1">
                  <c:v>34</c:v>
                </c:pt>
                <c:pt idx="2">
                  <c:v>256</c:v>
                </c:pt>
                <c:pt idx="3">
                  <c:v>570</c:v>
                </c:pt>
                <c:pt idx="4">
                  <c:v>68</c:v>
                </c:pt>
                <c:pt idx="5">
                  <c:v>334</c:v>
                </c:pt>
                <c:pt idx="6">
                  <c:v>16</c:v>
                </c:pt>
                <c:pt idx="7">
                  <c:v>36923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C-4A7E-B411-843F192D8F0C}"/>
            </c:ext>
          </c:extLst>
        </c:ser>
        <c:ser>
          <c:idx val="2"/>
          <c:order val="2"/>
          <c:tx>
            <c:strRef>
              <c:f>'Rapport - Sept20'!$K$11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Sept20'!$K$12:$K$19</c:f>
              <c:numCache>
                <c:formatCode>#,##0</c:formatCode>
                <c:ptCount val="8"/>
                <c:pt idx="0">
                  <c:v>1564</c:v>
                </c:pt>
                <c:pt idx="1">
                  <c:v>36</c:v>
                </c:pt>
                <c:pt idx="2">
                  <c:v>257</c:v>
                </c:pt>
                <c:pt idx="3">
                  <c:v>624</c:v>
                </c:pt>
                <c:pt idx="4">
                  <c:v>89</c:v>
                </c:pt>
                <c:pt idx="5">
                  <c:v>523</c:v>
                </c:pt>
                <c:pt idx="6">
                  <c:v>19</c:v>
                </c:pt>
                <c:pt idx="7">
                  <c:v>47719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1C-4A7E-B411-843F192D8F0C}"/>
            </c:ext>
          </c:extLst>
        </c:ser>
        <c:ser>
          <c:idx val="3"/>
          <c:order val="3"/>
          <c:tx>
            <c:strRef>
              <c:f>'Rapport - Sept20'!$L$11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Sept20'!$L$12:$L$19</c:f>
              <c:numCache>
                <c:formatCode>#,##0</c:formatCode>
                <c:ptCount val="8"/>
                <c:pt idx="0">
                  <c:v>1400</c:v>
                </c:pt>
                <c:pt idx="1">
                  <c:v>39</c:v>
                </c:pt>
                <c:pt idx="2">
                  <c:v>261</c:v>
                </c:pt>
                <c:pt idx="3">
                  <c:v>594</c:v>
                </c:pt>
                <c:pt idx="4">
                  <c:v>62</c:v>
                </c:pt>
                <c:pt idx="5">
                  <c:v>193</c:v>
                </c:pt>
                <c:pt idx="6">
                  <c:v>11</c:v>
                </c:pt>
                <c:pt idx="7">
                  <c:v>56940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1C-4A7E-B411-843F192D8F0C}"/>
            </c:ext>
          </c:extLst>
        </c:ser>
        <c:ser>
          <c:idx val="4"/>
          <c:order val="4"/>
          <c:tx>
            <c:strRef>
              <c:f>'Rapport - Sept20'!$M$11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Sept20'!$M$12:$M$19</c:f>
              <c:numCache>
                <c:formatCode>#,##0</c:formatCode>
                <c:ptCount val="8"/>
                <c:pt idx="0">
                  <c:v>2036</c:v>
                </c:pt>
                <c:pt idx="1">
                  <c:v>51</c:v>
                </c:pt>
                <c:pt idx="2">
                  <c:v>304</c:v>
                </c:pt>
                <c:pt idx="3">
                  <c:v>678</c:v>
                </c:pt>
                <c:pt idx="4">
                  <c:v>47</c:v>
                </c:pt>
                <c:pt idx="5">
                  <c:v>516</c:v>
                </c:pt>
                <c:pt idx="6">
                  <c:v>20</c:v>
                </c:pt>
                <c:pt idx="7">
                  <c:v>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1C-4A7E-B411-843F192D8F0C}"/>
            </c:ext>
          </c:extLst>
        </c:ser>
        <c:ser>
          <c:idx val="5"/>
          <c:order val="5"/>
          <c:tx>
            <c:strRef>
              <c:f>'Rapport - Sept20'!$N$11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Sept20'!$N$12:$N$19</c:f>
              <c:numCache>
                <c:formatCode>#,##0</c:formatCode>
                <c:ptCount val="8"/>
                <c:pt idx="0">
                  <c:v>2006</c:v>
                </c:pt>
                <c:pt idx="1">
                  <c:v>61</c:v>
                </c:pt>
                <c:pt idx="2">
                  <c:v>343</c:v>
                </c:pt>
                <c:pt idx="3">
                  <c:v>725</c:v>
                </c:pt>
                <c:pt idx="4">
                  <c:v>86</c:v>
                </c:pt>
                <c:pt idx="5">
                  <c:v>994</c:v>
                </c:pt>
                <c:pt idx="6">
                  <c:v>31</c:v>
                </c:pt>
                <c:pt idx="7">
                  <c:v>57392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1C-4A7E-B411-843F192D8F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mai'!$E$4:$E$6</c:f>
              <c:numCache>
                <c:formatCode>General</c:formatCode>
                <c:ptCount val="3"/>
                <c:pt idx="0">
                  <c:v>799</c:v>
                </c:pt>
                <c:pt idx="1">
                  <c:v>742</c:v>
                </c:pt>
                <c:pt idx="2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2390560"/>
        <c:axId val="752393696"/>
      </c:barChart>
      <c:catAx>
        <c:axId val="7523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393696"/>
        <c:crosses val="autoZero"/>
        <c:auto val="1"/>
        <c:lblAlgn val="ctr"/>
        <c:lblOffset val="100"/>
        <c:noMultiLvlLbl val="0"/>
      </c:catAx>
      <c:valAx>
        <c:axId val="75239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3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Okt20'!$B$4:$B$13</c:f>
              <c:numCache>
                <c:formatCode>#,##0</c:formatCode>
                <c:ptCount val="10"/>
                <c:pt idx="0">
                  <c:v>74286</c:v>
                </c:pt>
                <c:pt idx="1">
                  <c:v>8510</c:v>
                </c:pt>
                <c:pt idx="2">
                  <c:v>59626</c:v>
                </c:pt>
                <c:pt idx="3">
                  <c:v>14142</c:v>
                </c:pt>
                <c:pt idx="4">
                  <c:v>98756</c:v>
                </c:pt>
                <c:pt idx="5">
                  <c:v>293957</c:v>
                </c:pt>
                <c:pt idx="6">
                  <c:v>72834</c:v>
                </c:pt>
                <c:pt idx="7">
                  <c:v>7793</c:v>
                </c:pt>
                <c:pt idx="8">
                  <c:v>3075929</c:v>
                </c:pt>
                <c:pt idx="9">
                  <c:v>1848236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2-4148-8E10-13D885EFFB7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Okt20'!$C$4:$C$13</c:f>
              <c:numCache>
                <c:formatCode>#,##0</c:formatCode>
                <c:ptCount val="10"/>
                <c:pt idx="0">
                  <c:v>68747</c:v>
                </c:pt>
                <c:pt idx="1">
                  <c:v>8510</c:v>
                </c:pt>
                <c:pt idx="2">
                  <c:v>52960</c:v>
                </c:pt>
                <c:pt idx="3">
                  <c:v>12671</c:v>
                </c:pt>
                <c:pt idx="4">
                  <c:v>98065</c:v>
                </c:pt>
                <c:pt idx="5">
                  <c:v>293386</c:v>
                </c:pt>
                <c:pt idx="6">
                  <c:v>71832</c:v>
                </c:pt>
                <c:pt idx="7">
                  <c:v>930</c:v>
                </c:pt>
                <c:pt idx="8">
                  <c:v>1536177</c:v>
                </c:pt>
                <c:pt idx="9">
                  <c:v>1848119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F-4425-AC66-E313E1BFF3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Okt20'!$A$4:$A$13</c15:sqref>
                  </c15:fullRef>
                </c:ext>
              </c:extLst>
              <c:f>('Rapport - Okt20'!$A$4,'Rapport - Okt20'!$A$6:$A$13)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Okt20'!$D$4:$D$13</c15:sqref>
                  </c15:fullRef>
                </c:ext>
              </c:extLst>
              <c:f>('Rapport - Okt20'!$D$4,'Rapport - Okt20'!$D$6:$D$13)</c:f>
              <c:numCache>
                <c:formatCode>General</c:formatCode>
                <c:ptCount val="9"/>
                <c:pt idx="0" formatCode="#,##0">
                  <c:v>3910</c:v>
                </c:pt>
                <c:pt idx="1" formatCode="#,##0">
                  <c:v>5300</c:v>
                </c:pt>
                <c:pt idx="2" formatCode="#,##0">
                  <c:v>256</c:v>
                </c:pt>
                <c:pt idx="3" formatCode="#,##0">
                  <c:v>691</c:v>
                </c:pt>
                <c:pt idx="4" formatCode="#,##0">
                  <c:v>571</c:v>
                </c:pt>
                <c:pt idx="5" formatCode="#,##0">
                  <c:v>997</c:v>
                </c:pt>
                <c:pt idx="6" formatCode="#,##0">
                  <c:v>6863</c:v>
                </c:pt>
                <c:pt idx="7" formatCode="#,##0">
                  <c:v>1539752</c:v>
                </c:pt>
                <c:pt idx="8" formatCode="#,##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1-46C0-A34C-63C482C406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Okt20'!$A$4:$A$13</c15:sqref>
                  </c15:fullRef>
                </c:ext>
              </c:extLst>
              <c:f>('Rapport - Okt20'!$A$4,'Rapport - Okt20'!$A$6:$A$13)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Okt20'!$E$4:$E$7</c15:sqref>
                  </c15:fullRef>
                </c:ext>
              </c:extLst>
              <c:f>('Rapport - Okt20'!$E$4,'Rapport - Okt20'!$E$6:$E$7)</c:f>
              <c:numCache>
                <c:formatCode>General</c:formatCode>
                <c:ptCount val="3"/>
                <c:pt idx="0" formatCode="#,##0">
                  <c:v>1275</c:v>
                </c:pt>
                <c:pt idx="1" formatCode="#,##0">
                  <c:v>1299</c:v>
                </c:pt>
                <c:pt idx="2" formatCode="#,##0">
                  <c:v>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A-4894-86A9-9AE43CA947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Plugin!$AG$2:$AG$32</c:f>
              <c:numCache>
                <c:formatCode>m/d/yyyy</c:formatCode>
                <c:ptCount val="31"/>
                <c:pt idx="0">
                  <c:v>44135</c:v>
                </c:pt>
                <c:pt idx="1">
                  <c:v>44134</c:v>
                </c:pt>
                <c:pt idx="2">
                  <c:v>44133</c:v>
                </c:pt>
                <c:pt idx="3">
                  <c:v>44132</c:v>
                </c:pt>
                <c:pt idx="4">
                  <c:v>44131</c:v>
                </c:pt>
                <c:pt idx="5">
                  <c:v>44130</c:v>
                </c:pt>
                <c:pt idx="6">
                  <c:v>44129</c:v>
                </c:pt>
                <c:pt idx="7">
                  <c:v>44128</c:v>
                </c:pt>
                <c:pt idx="8">
                  <c:v>44127</c:v>
                </c:pt>
                <c:pt idx="9">
                  <c:v>44126</c:v>
                </c:pt>
                <c:pt idx="10">
                  <c:v>44125</c:v>
                </c:pt>
                <c:pt idx="11">
                  <c:v>44124</c:v>
                </c:pt>
                <c:pt idx="12">
                  <c:v>44123</c:v>
                </c:pt>
                <c:pt idx="13">
                  <c:v>44122</c:v>
                </c:pt>
                <c:pt idx="14">
                  <c:v>44121</c:v>
                </c:pt>
                <c:pt idx="15">
                  <c:v>44120</c:v>
                </c:pt>
                <c:pt idx="16">
                  <c:v>44119</c:v>
                </c:pt>
                <c:pt idx="17">
                  <c:v>44118</c:v>
                </c:pt>
                <c:pt idx="18">
                  <c:v>44117</c:v>
                </c:pt>
                <c:pt idx="19">
                  <c:v>44116</c:v>
                </c:pt>
                <c:pt idx="20">
                  <c:v>44115</c:v>
                </c:pt>
                <c:pt idx="21">
                  <c:v>44114</c:v>
                </c:pt>
                <c:pt idx="22">
                  <c:v>44113</c:v>
                </c:pt>
                <c:pt idx="23">
                  <c:v>44112</c:v>
                </c:pt>
                <c:pt idx="24">
                  <c:v>44111</c:v>
                </c:pt>
                <c:pt idx="25">
                  <c:v>44110</c:v>
                </c:pt>
                <c:pt idx="26">
                  <c:v>44109</c:v>
                </c:pt>
                <c:pt idx="27">
                  <c:v>44108</c:v>
                </c:pt>
                <c:pt idx="28">
                  <c:v>44107</c:v>
                </c:pt>
                <c:pt idx="29">
                  <c:v>44106</c:v>
                </c:pt>
                <c:pt idx="30">
                  <c:v>44105</c:v>
                </c:pt>
              </c:numCache>
            </c:numRef>
          </c:cat>
          <c:val>
            <c:numRef>
              <c:f>Plugin!$AH$2:$AH$32</c:f>
              <c:numCache>
                <c:formatCode>General</c:formatCode>
                <c:ptCount val="31"/>
                <c:pt idx="0">
                  <c:v>324</c:v>
                </c:pt>
                <c:pt idx="1">
                  <c:v>405</c:v>
                </c:pt>
                <c:pt idx="2">
                  <c:v>616</c:v>
                </c:pt>
                <c:pt idx="3">
                  <c:v>491</c:v>
                </c:pt>
                <c:pt idx="4">
                  <c:v>556</c:v>
                </c:pt>
                <c:pt idx="5">
                  <c:v>561</c:v>
                </c:pt>
                <c:pt idx="6">
                  <c:v>489</c:v>
                </c:pt>
                <c:pt idx="7">
                  <c:v>378</c:v>
                </c:pt>
                <c:pt idx="8">
                  <c:v>435</c:v>
                </c:pt>
                <c:pt idx="9">
                  <c:v>611</c:v>
                </c:pt>
                <c:pt idx="10">
                  <c:v>815</c:v>
                </c:pt>
                <c:pt idx="11">
                  <c:v>617</c:v>
                </c:pt>
                <c:pt idx="12">
                  <c:v>601</c:v>
                </c:pt>
                <c:pt idx="13">
                  <c:v>317</c:v>
                </c:pt>
                <c:pt idx="14">
                  <c:v>294</c:v>
                </c:pt>
                <c:pt idx="15">
                  <c:v>440</c:v>
                </c:pt>
                <c:pt idx="16">
                  <c:v>496</c:v>
                </c:pt>
                <c:pt idx="17">
                  <c:v>516</c:v>
                </c:pt>
                <c:pt idx="18">
                  <c:v>633</c:v>
                </c:pt>
                <c:pt idx="19">
                  <c:v>752</c:v>
                </c:pt>
                <c:pt idx="20">
                  <c:v>149</c:v>
                </c:pt>
                <c:pt idx="21">
                  <c:v>2</c:v>
                </c:pt>
                <c:pt idx="22">
                  <c:v>246</c:v>
                </c:pt>
                <c:pt idx="23">
                  <c:v>387</c:v>
                </c:pt>
                <c:pt idx="24">
                  <c:v>438</c:v>
                </c:pt>
                <c:pt idx="25">
                  <c:v>489</c:v>
                </c:pt>
                <c:pt idx="26">
                  <c:v>633</c:v>
                </c:pt>
                <c:pt idx="27">
                  <c:v>285</c:v>
                </c:pt>
                <c:pt idx="28">
                  <c:v>202</c:v>
                </c:pt>
                <c:pt idx="29">
                  <c:v>364</c:v>
                </c:pt>
                <c:pt idx="30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3-4F7A-A482-4ADD85514EA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378235444913612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Okt20'!$I$3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Okt20'!$I$4:$I$9</c:f>
              <c:numCache>
                <c:formatCode>#,##0</c:formatCode>
                <c:ptCount val="6"/>
                <c:pt idx="0">
                  <c:v>51009</c:v>
                </c:pt>
                <c:pt idx="1">
                  <c:v>42608</c:v>
                </c:pt>
                <c:pt idx="2">
                  <c:v>13024</c:v>
                </c:pt>
                <c:pt idx="3">
                  <c:v>71680</c:v>
                </c:pt>
                <c:pt idx="4">
                  <c:v>127492</c:v>
                </c:pt>
                <c:pt idx="5">
                  <c:v>39644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5-4683-9958-95977B088EC0}"/>
            </c:ext>
          </c:extLst>
        </c:ser>
        <c:ser>
          <c:idx val="1"/>
          <c:order val="1"/>
          <c:tx>
            <c:strRef>
              <c:f>'Rapport - Okt20'!$J$3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Okt20'!$J$4:$J$9</c:f>
              <c:numCache>
                <c:formatCode>#,##0</c:formatCode>
                <c:ptCount val="6"/>
                <c:pt idx="0">
                  <c:v>61500</c:v>
                </c:pt>
                <c:pt idx="1">
                  <c:v>51820</c:v>
                </c:pt>
                <c:pt idx="2">
                  <c:v>16886</c:v>
                </c:pt>
                <c:pt idx="3">
                  <c:v>80031</c:v>
                </c:pt>
                <c:pt idx="4">
                  <c:v>127743</c:v>
                </c:pt>
                <c:pt idx="5">
                  <c:v>50831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35-4683-9958-95977B088EC0}"/>
            </c:ext>
          </c:extLst>
        </c:ser>
        <c:ser>
          <c:idx val="2"/>
          <c:order val="2"/>
          <c:tx>
            <c:strRef>
              <c:f>'Rapport - Okt20'!$K$3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Okt20'!$K$4:$K$9</c:f>
              <c:numCache>
                <c:formatCode>#,##0</c:formatCode>
                <c:ptCount val="6"/>
                <c:pt idx="0">
                  <c:v>57573</c:v>
                </c:pt>
                <c:pt idx="1">
                  <c:v>51494</c:v>
                </c:pt>
                <c:pt idx="2">
                  <c:v>15729</c:v>
                </c:pt>
                <c:pt idx="3">
                  <c:v>95484</c:v>
                </c:pt>
                <c:pt idx="4">
                  <c:v>102192</c:v>
                </c:pt>
                <c:pt idx="5">
                  <c:v>59500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5-4683-9958-95977B088EC0}"/>
            </c:ext>
          </c:extLst>
        </c:ser>
        <c:ser>
          <c:idx val="3"/>
          <c:order val="3"/>
          <c:tx>
            <c:strRef>
              <c:f>'Rapport - Okt20'!$L$3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Okt20'!$L$4:$L$9</c:f>
              <c:numCache>
                <c:formatCode>#,##0</c:formatCode>
                <c:ptCount val="6"/>
                <c:pt idx="0">
                  <c:v>60929</c:v>
                </c:pt>
                <c:pt idx="1">
                  <c:v>55067</c:v>
                </c:pt>
                <c:pt idx="2">
                  <c:v>14590</c:v>
                </c:pt>
                <c:pt idx="3">
                  <c:v>100570</c:v>
                </c:pt>
                <c:pt idx="4">
                  <c:v>130583</c:v>
                </c:pt>
                <c:pt idx="5">
                  <c:v>56452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35-4683-9958-95977B088EC0}"/>
            </c:ext>
          </c:extLst>
        </c:ser>
        <c:ser>
          <c:idx val="4"/>
          <c:order val="4"/>
          <c:tx>
            <c:strRef>
              <c:f>'Rapport - Okt20'!$M$3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Okt20'!$M$4:$M$9</c:f>
              <c:numCache>
                <c:formatCode>#,##0</c:formatCode>
                <c:ptCount val="6"/>
                <c:pt idx="0">
                  <c:v>63841</c:v>
                </c:pt>
                <c:pt idx="1">
                  <c:v>54063</c:v>
                </c:pt>
                <c:pt idx="2">
                  <c:v>13181</c:v>
                </c:pt>
                <c:pt idx="3">
                  <c:v>102765</c:v>
                </c:pt>
                <c:pt idx="4">
                  <c:v>136529</c:v>
                </c:pt>
                <c:pt idx="5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35-4683-9958-95977B088EC0}"/>
            </c:ext>
          </c:extLst>
        </c:ser>
        <c:ser>
          <c:idx val="5"/>
          <c:order val="5"/>
          <c:tx>
            <c:strRef>
              <c:f>'Rapport - Okt20'!$N$3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Okt20'!$N$4:$N$9</c:f>
              <c:numCache>
                <c:formatCode>#,##0</c:formatCode>
                <c:ptCount val="6"/>
                <c:pt idx="0">
                  <c:v>68747</c:v>
                </c:pt>
                <c:pt idx="1">
                  <c:v>52960</c:v>
                </c:pt>
                <c:pt idx="2">
                  <c:v>12671</c:v>
                </c:pt>
                <c:pt idx="3">
                  <c:v>98065</c:v>
                </c:pt>
                <c:pt idx="4">
                  <c:v>293386</c:v>
                </c:pt>
                <c:pt idx="5">
                  <c:v>71832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35-4683-9958-95977B088E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Okt20'!$I$11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Okt20'!$I$12:$I$19</c:f>
              <c:numCache>
                <c:formatCode>#,##0</c:formatCode>
                <c:ptCount val="8"/>
                <c:pt idx="0">
                  <c:v>1443</c:v>
                </c:pt>
                <c:pt idx="1">
                  <c:v>34</c:v>
                </c:pt>
                <c:pt idx="2">
                  <c:v>256</c:v>
                </c:pt>
                <c:pt idx="3">
                  <c:v>570</c:v>
                </c:pt>
                <c:pt idx="4">
                  <c:v>68</c:v>
                </c:pt>
                <c:pt idx="5">
                  <c:v>334</c:v>
                </c:pt>
                <c:pt idx="6">
                  <c:v>16</c:v>
                </c:pt>
                <c:pt idx="7">
                  <c:v>36923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7-473F-AE5F-144B2305B3FC}"/>
            </c:ext>
          </c:extLst>
        </c:ser>
        <c:ser>
          <c:idx val="1"/>
          <c:order val="1"/>
          <c:tx>
            <c:strRef>
              <c:f>'Rapport - Okt20'!$J$11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Okt20'!$J$12:$J$19</c:f>
              <c:numCache>
                <c:formatCode>#,##0</c:formatCode>
                <c:ptCount val="8"/>
                <c:pt idx="0">
                  <c:v>1564</c:v>
                </c:pt>
                <c:pt idx="1">
                  <c:v>36</c:v>
                </c:pt>
                <c:pt idx="2">
                  <c:v>257</c:v>
                </c:pt>
                <c:pt idx="3">
                  <c:v>624</c:v>
                </c:pt>
                <c:pt idx="4">
                  <c:v>89</c:v>
                </c:pt>
                <c:pt idx="5">
                  <c:v>523</c:v>
                </c:pt>
                <c:pt idx="6">
                  <c:v>19</c:v>
                </c:pt>
                <c:pt idx="7">
                  <c:v>47719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7-473F-AE5F-144B2305B3FC}"/>
            </c:ext>
          </c:extLst>
        </c:ser>
        <c:ser>
          <c:idx val="2"/>
          <c:order val="2"/>
          <c:tx>
            <c:strRef>
              <c:f>'Rapport - Okt20'!$K$11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Okt20'!$K$12:$K$19</c:f>
              <c:numCache>
                <c:formatCode>#,##0</c:formatCode>
                <c:ptCount val="8"/>
                <c:pt idx="0">
                  <c:v>1400</c:v>
                </c:pt>
                <c:pt idx="1">
                  <c:v>39</c:v>
                </c:pt>
                <c:pt idx="2">
                  <c:v>261</c:v>
                </c:pt>
                <c:pt idx="3">
                  <c:v>594</c:v>
                </c:pt>
                <c:pt idx="4">
                  <c:v>62</c:v>
                </c:pt>
                <c:pt idx="5">
                  <c:v>193</c:v>
                </c:pt>
                <c:pt idx="6">
                  <c:v>11</c:v>
                </c:pt>
                <c:pt idx="7">
                  <c:v>56940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A7-473F-AE5F-144B2305B3FC}"/>
            </c:ext>
          </c:extLst>
        </c:ser>
        <c:ser>
          <c:idx val="3"/>
          <c:order val="3"/>
          <c:tx>
            <c:strRef>
              <c:f>'Rapport - Okt20'!$L$11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Okt20'!$L$12:$L$19</c:f>
              <c:numCache>
                <c:formatCode>#,##0</c:formatCode>
                <c:ptCount val="8"/>
                <c:pt idx="0">
                  <c:v>2036</c:v>
                </c:pt>
                <c:pt idx="1">
                  <c:v>51</c:v>
                </c:pt>
                <c:pt idx="2">
                  <c:v>304</c:v>
                </c:pt>
                <c:pt idx="3">
                  <c:v>678</c:v>
                </c:pt>
                <c:pt idx="4">
                  <c:v>47</c:v>
                </c:pt>
                <c:pt idx="5">
                  <c:v>516</c:v>
                </c:pt>
                <c:pt idx="6">
                  <c:v>20</c:v>
                </c:pt>
                <c:pt idx="7">
                  <c:v>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A7-473F-AE5F-144B2305B3FC}"/>
            </c:ext>
          </c:extLst>
        </c:ser>
        <c:ser>
          <c:idx val="4"/>
          <c:order val="4"/>
          <c:tx>
            <c:strRef>
              <c:f>'Rapport - Okt20'!$M$11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Okt20'!$M$12:$M$19</c:f>
              <c:numCache>
                <c:formatCode>#,##0</c:formatCode>
                <c:ptCount val="8"/>
                <c:pt idx="0">
                  <c:v>2006</c:v>
                </c:pt>
                <c:pt idx="1">
                  <c:v>61</c:v>
                </c:pt>
                <c:pt idx="2">
                  <c:v>343</c:v>
                </c:pt>
                <c:pt idx="3">
                  <c:v>725</c:v>
                </c:pt>
                <c:pt idx="4">
                  <c:v>86</c:v>
                </c:pt>
                <c:pt idx="5">
                  <c:v>994</c:v>
                </c:pt>
                <c:pt idx="6">
                  <c:v>31</c:v>
                </c:pt>
                <c:pt idx="7">
                  <c:v>57392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A7-473F-AE5F-144B2305B3FC}"/>
            </c:ext>
          </c:extLst>
        </c:ser>
        <c:ser>
          <c:idx val="5"/>
          <c:order val="5"/>
          <c:tx>
            <c:strRef>
              <c:f>'Rapport - Okt20'!$N$11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Okt20'!$N$12:$N$19</c:f>
              <c:numCache>
                <c:formatCode>#,##0</c:formatCode>
                <c:ptCount val="8"/>
                <c:pt idx="0">
                  <c:v>2060</c:v>
                </c:pt>
                <c:pt idx="1">
                  <c:v>58</c:v>
                </c:pt>
                <c:pt idx="2">
                  <c:v>342</c:v>
                </c:pt>
                <c:pt idx="3">
                  <c:v>673</c:v>
                </c:pt>
                <c:pt idx="4">
                  <c:v>100</c:v>
                </c:pt>
                <c:pt idx="5">
                  <c:v>767</c:v>
                </c:pt>
                <c:pt idx="6">
                  <c:v>18</c:v>
                </c:pt>
                <c:pt idx="7">
                  <c:v>67814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A7-473F-AE5F-144B2305B3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Nov20'!$B$4:$B$13</c:f>
              <c:numCache>
                <c:formatCode>#,##0</c:formatCode>
                <c:ptCount val="10"/>
                <c:pt idx="0">
                  <c:v>79401</c:v>
                </c:pt>
                <c:pt idx="1">
                  <c:v>18433</c:v>
                </c:pt>
                <c:pt idx="2">
                  <c:v>55464</c:v>
                </c:pt>
                <c:pt idx="3">
                  <c:v>14012</c:v>
                </c:pt>
                <c:pt idx="4">
                  <c:v>87897</c:v>
                </c:pt>
                <c:pt idx="5">
                  <c:v>300630</c:v>
                </c:pt>
                <c:pt idx="6">
                  <c:v>67622</c:v>
                </c:pt>
                <c:pt idx="7">
                  <c:v>11869</c:v>
                </c:pt>
                <c:pt idx="8">
                  <c:v>3058691</c:v>
                </c:pt>
                <c:pt idx="9">
                  <c:v>2078794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F-45EF-9B75-BBF246D9D2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Nov20'!$C$4:$C$13</c:f>
              <c:numCache>
                <c:formatCode>#,##0</c:formatCode>
                <c:ptCount val="10"/>
                <c:pt idx="0">
                  <c:v>74522</c:v>
                </c:pt>
                <c:pt idx="1">
                  <c:v>18433</c:v>
                </c:pt>
                <c:pt idx="2">
                  <c:v>49523</c:v>
                </c:pt>
                <c:pt idx="3">
                  <c:v>12572</c:v>
                </c:pt>
                <c:pt idx="4">
                  <c:v>87054</c:v>
                </c:pt>
                <c:pt idx="5">
                  <c:v>300000</c:v>
                </c:pt>
                <c:pt idx="6">
                  <c:v>66568</c:v>
                </c:pt>
                <c:pt idx="7">
                  <c:v>5662</c:v>
                </c:pt>
                <c:pt idx="8">
                  <c:v>1870585</c:v>
                </c:pt>
                <c:pt idx="9">
                  <c:v>2078666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F-41BD-87F6-6A446AB8F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Nov20'!$A$4:$A$13</c15:sqref>
                  </c15:fullRef>
                </c:ext>
              </c:extLst>
              <c:f>('Rapport - Nov20'!$A$4,'Rapport - Nov20'!$A$6:$A$13)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Nov20'!$D$4:$D$13</c15:sqref>
                  </c15:fullRef>
                </c:ext>
              </c:extLst>
              <c:f>('Rapport - Nov20'!$D$4,'Rapport - Nov20'!$D$6:$D$13)</c:f>
              <c:numCache>
                <c:formatCode>General</c:formatCode>
                <c:ptCount val="9"/>
                <c:pt idx="0" formatCode="#,##0">
                  <c:v>3366</c:v>
                </c:pt>
                <c:pt idx="1" formatCode="#,##0">
                  <c:v>4782</c:v>
                </c:pt>
                <c:pt idx="2" formatCode="#,##0">
                  <c:v>248</c:v>
                </c:pt>
                <c:pt idx="3" formatCode="#,##0">
                  <c:v>843</c:v>
                </c:pt>
                <c:pt idx="4" formatCode="#,##0">
                  <c:v>630</c:v>
                </c:pt>
                <c:pt idx="5" formatCode="#,##0">
                  <c:v>1049</c:v>
                </c:pt>
                <c:pt idx="6" formatCode="#,##0">
                  <c:v>6199</c:v>
                </c:pt>
                <c:pt idx="7" formatCode="#,##0">
                  <c:v>1188105</c:v>
                </c:pt>
                <c:pt idx="8" formatCode="#,##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B-4C70-9ED7-77BC3F65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juni'!$B$4:$B$11</c:f>
              <c:numCache>
                <c:formatCode>General</c:formatCode>
                <c:ptCount val="8"/>
                <c:pt idx="0">
                  <c:v>66258</c:v>
                </c:pt>
                <c:pt idx="1">
                  <c:v>57440</c:v>
                </c:pt>
                <c:pt idx="2">
                  <c:v>18785</c:v>
                </c:pt>
                <c:pt idx="3">
                  <c:v>125820</c:v>
                </c:pt>
                <c:pt idx="4">
                  <c:v>82466</c:v>
                </c:pt>
                <c:pt idx="5">
                  <c:v>53509</c:v>
                </c:pt>
                <c:pt idx="6">
                  <c:v>2527250</c:v>
                </c:pt>
                <c:pt idx="7" formatCode="0">
                  <c:v>1355009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2395656"/>
        <c:axId val="752394088"/>
      </c:barChart>
      <c:catAx>
        <c:axId val="75239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394088"/>
        <c:crosses val="autoZero"/>
        <c:auto val="1"/>
        <c:lblAlgn val="ctr"/>
        <c:lblOffset val="100"/>
        <c:noMultiLvlLbl val="0"/>
      </c:catAx>
      <c:valAx>
        <c:axId val="752394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395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Nov20'!$A$4:$A$13</c15:sqref>
                  </c15:fullRef>
                </c:ext>
              </c:extLst>
              <c:f>('Rapport - Nov20'!$A$4,'Rapport - Nov20'!$A$6:$A$13)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Nov20'!$E$4:$E$7</c15:sqref>
                  </c15:fullRef>
                </c:ext>
              </c:extLst>
              <c:f>('Rapport - Nov20'!$E$4,'Rapport - Nov20'!$E$6:$E$7)</c:f>
              <c:numCache>
                <c:formatCode>General</c:formatCode>
                <c:ptCount val="3"/>
                <c:pt idx="0" formatCode="#,##0">
                  <c:v>1213</c:v>
                </c:pt>
                <c:pt idx="1" formatCode="#,##0">
                  <c:v>1117</c:v>
                </c:pt>
                <c:pt idx="2" formatCode="#,##0">
                  <c:v>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8-4692-94A7-10C0299017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Plugin!$AI$2:$AI$31</c:f>
              <c:numCache>
                <c:formatCode>m/d/yyyy</c:formatCode>
                <c:ptCount val="30"/>
                <c:pt idx="0">
                  <c:v>44165</c:v>
                </c:pt>
                <c:pt idx="1">
                  <c:v>44164</c:v>
                </c:pt>
                <c:pt idx="2">
                  <c:v>44163</c:v>
                </c:pt>
                <c:pt idx="3">
                  <c:v>44162</c:v>
                </c:pt>
                <c:pt idx="4">
                  <c:v>44161</c:v>
                </c:pt>
                <c:pt idx="5">
                  <c:v>44160</c:v>
                </c:pt>
                <c:pt idx="6">
                  <c:v>44159</c:v>
                </c:pt>
                <c:pt idx="7">
                  <c:v>44158</c:v>
                </c:pt>
                <c:pt idx="8">
                  <c:v>44157</c:v>
                </c:pt>
                <c:pt idx="9">
                  <c:v>44156</c:v>
                </c:pt>
                <c:pt idx="10">
                  <c:v>44155</c:v>
                </c:pt>
                <c:pt idx="11">
                  <c:v>44154</c:v>
                </c:pt>
                <c:pt idx="12">
                  <c:v>44153</c:v>
                </c:pt>
                <c:pt idx="13">
                  <c:v>44152</c:v>
                </c:pt>
                <c:pt idx="14">
                  <c:v>44151</c:v>
                </c:pt>
                <c:pt idx="15">
                  <c:v>44150</c:v>
                </c:pt>
                <c:pt idx="16">
                  <c:v>44149</c:v>
                </c:pt>
                <c:pt idx="17">
                  <c:v>44148</c:v>
                </c:pt>
                <c:pt idx="18">
                  <c:v>44147</c:v>
                </c:pt>
                <c:pt idx="19">
                  <c:v>44146</c:v>
                </c:pt>
                <c:pt idx="20">
                  <c:v>44145</c:v>
                </c:pt>
                <c:pt idx="21">
                  <c:v>44144</c:v>
                </c:pt>
                <c:pt idx="22">
                  <c:v>44143</c:v>
                </c:pt>
                <c:pt idx="23">
                  <c:v>44142</c:v>
                </c:pt>
                <c:pt idx="24">
                  <c:v>44141</c:v>
                </c:pt>
                <c:pt idx="25">
                  <c:v>44140</c:v>
                </c:pt>
                <c:pt idx="26">
                  <c:v>44139</c:v>
                </c:pt>
                <c:pt idx="27">
                  <c:v>44138</c:v>
                </c:pt>
                <c:pt idx="28">
                  <c:v>44137</c:v>
                </c:pt>
                <c:pt idx="29">
                  <c:v>44136</c:v>
                </c:pt>
              </c:numCache>
            </c:numRef>
          </c:cat>
          <c:val>
            <c:numRef>
              <c:f>Plugin!$AJ$2:$AJ$31</c:f>
              <c:numCache>
                <c:formatCode>General</c:formatCode>
                <c:ptCount val="30"/>
                <c:pt idx="0">
                  <c:v>701</c:v>
                </c:pt>
                <c:pt idx="1">
                  <c:v>411</c:v>
                </c:pt>
                <c:pt idx="2">
                  <c:v>384</c:v>
                </c:pt>
                <c:pt idx="3">
                  <c:v>519</c:v>
                </c:pt>
                <c:pt idx="4">
                  <c:v>591</c:v>
                </c:pt>
                <c:pt idx="5">
                  <c:v>536</c:v>
                </c:pt>
                <c:pt idx="6">
                  <c:v>572</c:v>
                </c:pt>
                <c:pt idx="7">
                  <c:v>592</c:v>
                </c:pt>
                <c:pt idx="8">
                  <c:v>365</c:v>
                </c:pt>
                <c:pt idx="9">
                  <c:v>361</c:v>
                </c:pt>
                <c:pt idx="10">
                  <c:v>728</c:v>
                </c:pt>
                <c:pt idx="11">
                  <c:v>525</c:v>
                </c:pt>
                <c:pt idx="12">
                  <c:v>721</c:v>
                </c:pt>
                <c:pt idx="13">
                  <c:v>655</c:v>
                </c:pt>
                <c:pt idx="14">
                  <c:v>766</c:v>
                </c:pt>
                <c:pt idx="15">
                  <c:v>300</c:v>
                </c:pt>
                <c:pt idx="16">
                  <c:v>301</c:v>
                </c:pt>
                <c:pt idx="17">
                  <c:v>451</c:v>
                </c:pt>
                <c:pt idx="18">
                  <c:v>577</c:v>
                </c:pt>
                <c:pt idx="19">
                  <c:v>600</c:v>
                </c:pt>
                <c:pt idx="20">
                  <c:v>684</c:v>
                </c:pt>
                <c:pt idx="21">
                  <c:v>674</c:v>
                </c:pt>
                <c:pt idx="22">
                  <c:v>326</c:v>
                </c:pt>
                <c:pt idx="23">
                  <c:v>325</c:v>
                </c:pt>
                <c:pt idx="24">
                  <c:v>410</c:v>
                </c:pt>
                <c:pt idx="25">
                  <c:v>553</c:v>
                </c:pt>
                <c:pt idx="26">
                  <c:v>571</c:v>
                </c:pt>
                <c:pt idx="27">
                  <c:v>817</c:v>
                </c:pt>
                <c:pt idx="28">
                  <c:v>712</c:v>
                </c:pt>
                <c:pt idx="29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1-4AD1-9D4A-E054A1A6F2C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378235444913612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Nov20'!$I$3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Nov20'!$I$4:$I$9</c:f>
              <c:numCache>
                <c:formatCode>#,##0</c:formatCode>
                <c:ptCount val="6"/>
                <c:pt idx="0">
                  <c:v>61500</c:v>
                </c:pt>
                <c:pt idx="1">
                  <c:v>51820</c:v>
                </c:pt>
                <c:pt idx="2">
                  <c:v>16886</c:v>
                </c:pt>
                <c:pt idx="3">
                  <c:v>80031</c:v>
                </c:pt>
                <c:pt idx="4">
                  <c:v>127743</c:v>
                </c:pt>
                <c:pt idx="5">
                  <c:v>50831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D-4F08-BA03-647B38C2FFE2}"/>
            </c:ext>
          </c:extLst>
        </c:ser>
        <c:ser>
          <c:idx val="1"/>
          <c:order val="1"/>
          <c:tx>
            <c:strRef>
              <c:f>'Rapport - Nov20'!$J$3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Nov20'!$J$4:$J$9</c:f>
              <c:numCache>
                <c:formatCode>#,##0</c:formatCode>
                <c:ptCount val="6"/>
                <c:pt idx="0">
                  <c:v>57573</c:v>
                </c:pt>
                <c:pt idx="1">
                  <c:v>51494</c:v>
                </c:pt>
                <c:pt idx="2">
                  <c:v>15729</c:v>
                </c:pt>
                <c:pt idx="3">
                  <c:v>95484</c:v>
                </c:pt>
                <c:pt idx="4">
                  <c:v>102192</c:v>
                </c:pt>
                <c:pt idx="5">
                  <c:v>59500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D-4F08-BA03-647B38C2FFE2}"/>
            </c:ext>
          </c:extLst>
        </c:ser>
        <c:ser>
          <c:idx val="2"/>
          <c:order val="2"/>
          <c:tx>
            <c:strRef>
              <c:f>'Rapport - Nov20'!$K$3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Nov20'!$K$4:$K$9</c:f>
              <c:numCache>
                <c:formatCode>#,##0</c:formatCode>
                <c:ptCount val="6"/>
                <c:pt idx="0">
                  <c:v>60929</c:v>
                </c:pt>
                <c:pt idx="1">
                  <c:v>55067</c:v>
                </c:pt>
                <c:pt idx="2">
                  <c:v>14590</c:v>
                </c:pt>
                <c:pt idx="3">
                  <c:v>100570</c:v>
                </c:pt>
                <c:pt idx="4">
                  <c:v>130583</c:v>
                </c:pt>
                <c:pt idx="5">
                  <c:v>56452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D-4F08-BA03-647B38C2FFE2}"/>
            </c:ext>
          </c:extLst>
        </c:ser>
        <c:ser>
          <c:idx val="3"/>
          <c:order val="3"/>
          <c:tx>
            <c:strRef>
              <c:f>'Rapport - Nov20'!$L$3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Nov20'!$L$4:$L$9</c:f>
              <c:numCache>
                <c:formatCode>#,##0</c:formatCode>
                <c:ptCount val="6"/>
                <c:pt idx="0">
                  <c:v>63841</c:v>
                </c:pt>
                <c:pt idx="1">
                  <c:v>54063</c:v>
                </c:pt>
                <c:pt idx="2">
                  <c:v>13181</c:v>
                </c:pt>
                <c:pt idx="3">
                  <c:v>102765</c:v>
                </c:pt>
                <c:pt idx="4">
                  <c:v>136529</c:v>
                </c:pt>
                <c:pt idx="5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D-4F08-BA03-647B38C2FFE2}"/>
            </c:ext>
          </c:extLst>
        </c:ser>
        <c:ser>
          <c:idx val="4"/>
          <c:order val="4"/>
          <c:tx>
            <c:strRef>
              <c:f>'Rapport - Nov20'!$M$3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Nov20'!$M$4:$M$9</c:f>
              <c:numCache>
                <c:formatCode>#,##0</c:formatCode>
                <c:ptCount val="6"/>
                <c:pt idx="0">
                  <c:v>68747</c:v>
                </c:pt>
                <c:pt idx="1">
                  <c:v>52960</c:v>
                </c:pt>
                <c:pt idx="2">
                  <c:v>12671</c:v>
                </c:pt>
                <c:pt idx="3">
                  <c:v>98065</c:v>
                </c:pt>
                <c:pt idx="4">
                  <c:v>293386</c:v>
                </c:pt>
                <c:pt idx="5">
                  <c:v>71832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D-4F08-BA03-647B38C2FFE2}"/>
            </c:ext>
          </c:extLst>
        </c:ser>
        <c:ser>
          <c:idx val="5"/>
          <c:order val="5"/>
          <c:tx>
            <c:strRef>
              <c:f>'Rapport - Nov20'!$N$3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Nov20'!$N$4:$N$9</c:f>
              <c:numCache>
                <c:formatCode>#,##0</c:formatCode>
                <c:ptCount val="6"/>
                <c:pt idx="0">
                  <c:v>74522</c:v>
                </c:pt>
                <c:pt idx="1">
                  <c:v>49523</c:v>
                </c:pt>
                <c:pt idx="2">
                  <c:v>12572</c:v>
                </c:pt>
                <c:pt idx="3">
                  <c:v>87054</c:v>
                </c:pt>
                <c:pt idx="4">
                  <c:v>300000</c:v>
                </c:pt>
                <c:pt idx="5">
                  <c:v>66568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D-4F08-BA03-647B38C2FF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Nov20'!$I$11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Nov20'!$I$12:$I$19</c:f>
              <c:numCache>
                <c:formatCode>#,##0</c:formatCode>
                <c:ptCount val="8"/>
                <c:pt idx="0">
                  <c:v>1564</c:v>
                </c:pt>
                <c:pt idx="1">
                  <c:v>36</c:v>
                </c:pt>
                <c:pt idx="2">
                  <c:v>257</c:v>
                </c:pt>
                <c:pt idx="3">
                  <c:v>624</c:v>
                </c:pt>
                <c:pt idx="4">
                  <c:v>89</c:v>
                </c:pt>
                <c:pt idx="5">
                  <c:v>523</c:v>
                </c:pt>
                <c:pt idx="6">
                  <c:v>19</c:v>
                </c:pt>
                <c:pt idx="7">
                  <c:v>47719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7-4909-8105-2961320AA7C4}"/>
            </c:ext>
          </c:extLst>
        </c:ser>
        <c:ser>
          <c:idx val="1"/>
          <c:order val="1"/>
          <c:tx>
            <c:strRef>
              <c:f>'Rapport - Nov20'!$J$11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Nov20'!$J$12:$J$19</c:f>
              <c:numCache>
                <c:formatCode>#,##0</c:formatCode>
                <c:ptCount val="8"/>
                <c:pt idx="0">
                  <c:v>1400</c:v>
                </c:pt>
                <c:pt idx="1">
                  <c:v>39</c:v>
                </c:pt>
                <c:pt idx="2">
                  <c:v>261</c:v>
                </c:pt>
                <c:pt idx="3">
                  <c:v>594</c:v>
                </c:pt>
                <c:pt idx="4">
                  <c:v>62</c:v>
                </c:pt>
                <c:pt idx="5">
                  <c:v>193</c:v>
                </c:pt>
                <c:pt idx="6">
                  <c:v>11</c:v>
                </c:pt>
                <c:pt idx="7">
                  <c:v>56940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7-4909-8105-2961320AA7C4}"/>
            </c:ext>
          </c:extLst>
        </c:ser>
        <c:ser>
          <c:idx val="2"/>
          <c:order val="2"/>
          <c:tx>
            <c:strRef>
              <c:f>'Rapport - Nov20'!$K$11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Nov20'!$K$12:$K$19</c:f>
              <c:numCache>
                <c:formatCode>#,##0</c:formatCode>
                <c:ptCount val="8"/>
                <c:pt idx="0">
                  <c:v>2036</c:v>
                </c:pt>
                <c:pt idx="1">
                  <c:v>51</c:v>
                </c:pt>
                <c:pt idx="2">
                  <c:v>304</c:v>
                </c:pt>
                <c:pt idx="3">
                  <c:v>678</c:v>
                </c:pt>
                <c:pt idx="4">
                  <c:v>47</c:v>
                </c:pt>
                <c:pt idx="5">
                  <c:v>516</c:v>
                </c:pt>
                <c:pt idx="6">
                  <c:v>20</c:v>
                </c:pt>
                <c:pt idx="7">
                  <c:v>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37-4909-8105-2961320AA7C4}"/>
            </c:ext>
          </c:extLst>
        </c:ser>
        <c:ser>
          <c:idx val="3"/>
          <c:order val="3"/>
          <c:tx>
            <c:strRef>
              <c:f>'Rapport - Nov20'!$L$11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Nov20'!$L$12:$L$19</c:f>
              <c:numCache>
                <c:formatCode>#,##0</c:formatCode>
                <c:ptCount val="8"/>
                <c:pt idx="0">
                  <c:v>2006</c:v>
                </c:pt>
                <c:pt idx="1">
                  <c:v>61</c:v>
                </c:pt>
                <c:pt idx="2">
                  <c:v>343</c:v>
                </c:pt>
                <c:pt idx="3">
                  <c:v>725</c:v>
                </c:pt>
                <c:pt idx="4">
                  <c:v>86</c:v>
                </c:pt>
                <c:pt idx="5">
                  <c:v>994</c:v>
                </c:pt>
                <c:pt idx="6">
                  <c:v>31</c:v>
                </c:pt>
                <c:pt idx="7">
                  <c:v>57392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37-4909-8105-2961320AA7C4}"/>
            </c:ext>
          </c:extLst>
        </c:ser>
        <c:ser>
          <c:idx val="4"/>
          <c:order val="4"/>
          <c:tx>
            <c:strRef>
              <c:f>'Rapport - Nov20'!$M$11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Nov20'!$M$12:$M$19</c:f>
              <c:numCache>
                <c:formatCode>#,##0</c:formatCode>
                <c:ptCount val="8"/>
                <c:pt idx="0">
                  <c:v>2060</c:v>
                </c:pt>
                <c:pt idx="1">
                  <c:v>58</c:v>
                </c:pt>
                <c:pt idx="2">
                  <c:v>342</c:v>
                </c:pt>
                <c:pt idx="3">
                  <c:v>673</c:v>
                </c:pt>
                <c:pt idx="4">
                  <c:v>100</c:v>
                </c:pt>
                <c:pt idx="5">
                  <c:v>767</c:v>
                </c:pt>
                <c:pt idx="6">
                  <c:v>18</c:v>
                </c:pt>
                <c:pt idx="7">
                  <c:v>67814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37-4909-8105-2961320AA7C4}"/>
            </c:ext>
          </c:extLst>
        </c:ser>
        <c:ser>
          <c:idx val="5"/>
          <c:order val="5"/>
          <c:tx>
            <c:strRef>
              <c:f>'Rapport - Nov20'!$N$11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Nov20'!$N$12:$N$19</c:f>
              <c:numCache>
                <c:formatCode>#,##0</c:formatCode>
                <c:ptCount val="8"/>
                <c:pt idx="0">
                  <c:v>2146</c:v>
                </c:pt>
                <c:pt idx="1">
                  <c:v>55</c:v>
                </c:pt>
                <c:pt idx="2">
                  <c:v>289</c:v>
                </c:pt>
                <c:pt idx="3">
                  <c:v>761</c:v>
                </c:pt>
                <c:pt idx="4">
                  <c:v>81</c:v>
                </c:pt>
                <c:pt idx="5">
                  <c:v>506</c:v>
                </c:pt>
                <c:pt idx="6">
                  <c:v>12</c:v>
                </c:pt>
                <c:pt idx="7">
                  <c:v>62466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37-4909-8105-2961320AA7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Des20'!$B$4:$B$13</c:f>
              <c:numCache>
                <c:formatCode>#,##0</c:formatCode>
                <c:ptCount val="10"/>
                <c:pt idx="0">
                  <c:v>70940</c:v>
                </c:pt>
                <c:pt idx="1">
                  <c:v>0</c:v>
                </c:pt>
                <c:pt idx="2">
                  <c:v>49447</c:v>
                </c:pt>
                <c:pt idx="3">
                  <c:v>11702</c:v>
                </c:pt>
                <c:pt idx="4">
                  <c:v>107502</c:v>
                </c:pt>
                <c:pt idx="5">
                  <c:v>164324</c:v>
                </c:pt>
                <c:pt idx="6">
                  <c:v>50190</c:v>
                </c:pt>
                <c:pt idx="7">
                  <c:v>48919</c:v>
                </c:pt>
                <c:pt idx="8">
                  <c:v>2317156</c:v>
                </c:pt>
                <c:pt idx="9">
                  <c:v>1778683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C-4561-9791-1B6166103C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Des20'!$C$4:$C$13</c:f>
              <c:numCache>
                <c:formatCode>#,##0</c:formatCode>
                <c:ptCount val="10"/>
                <c:pt idx="0">
                  <c:v>67028</c:v>
                </c:pt>
                <c:pt idx="1">
                  <c:v>0</c:v>
                </c:pt>
                <c:pt idx="2">
                  <c:v>44220</c:v>
                </c:pt>
                <c:pt idx="3">
                  <c:v>10732</c:v>
                </c:pt>
                <c:pt idx="4">
                  <c:v>107039</c:v>
                </c:pt>
                <c:pt idx="5">
                  <c:v>163353</c:v>
                </c:pt>
                <c:pt idx="6">
                  <c:v>49535</c:v>
                </c:pt>
                <c:pt idx="7">
                  <c:v>11917</c:v>
                </c:pt>
                <c:pt idx="8">
                  <c:v>1642475</c:v>
                </c:pt>
                <c:pt idx="9">
                  <c:v>1778565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F-4EEB-8DE0-E65852210E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Des20'!$A$4:$A$13</c15:sqref>
                  </c15:fullRef>
                </c:ext>
              </c:extLst>
              <c:f>('Rapport - Des20'!$A$4,'Rapport - Des20'!$A$6:$A$13)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Des20'!$D$4:$D$13</c15:sqref>
                  </c15:fullRef>
                </c:ext>
              </c:extLst>
              <c:f>('Rapport - Des20'!$D$4,'Rapport - Des20'!$D$6:$D$13)</c:f>
              <c:numCache>
                <c:formatCode>General</c:formatCode>
                <c:ptCount val="9"/>
                <c:pt idx="0" formatCode="#,##0">
                  <c:v>2724</c:v>
                </c:pt>
                <c:pt idx="1" formatCode="#,##0">
                  <c:v>4289</c:v>
                </c:pt>
                <c:pt idx="2" formatCode="#,##0">
                  <c:v>169</c:v>
                </c:pt>
                <c:pt idx="3" formatCode="#,##0">
                  <c:v>462</c:v>
                </c:pt>
                <c:pt idx="4" formatCode="#,##0">
                  <c:v>971</c:v>
                </c:pt>
                <c:pt idx="5" formatCode="#,##0">
                  <c:v>652</c:v>
                </c:pt>
                <c:pt idx="6" formatCode="#,##0">
                  <c:v>37002</c:v>
                </c:pt>
                <c:pt idx="7" formatCode="#,##0">
                  <c:v>674681</c:v>
                </c:pt>
                <c:pt idx="8" formatCode="#,##0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F-4679-8F9E-B1E2F9AB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Des20'!$A$4:$A$13</c15:sqref>
                  </c15:fullRef>
                </c:ext>
              </c:extLst>
              <c:f>('Rapport - Des20'!$A$4,'Rapport - Des20'!$A$6:$A$13)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Des20'!$E$4:$E$7</c15:sqref>
                  </c15:fullRef>
                </c:ext>
              </c:extLst>
              <c:f>('Rapport - Des20'!$E$4,'Rapport - Des20'!$E$6:$E$7)</c:f>
              <c:numCache>
                <c:formatCode>General</c:formatCode>
                <c:ptCount val="3"/>
                <c:pt idx="0" formatCode="#,##0">
                  <c:v>952</c:v>
                </c:pt>
                <c:pt idx="1" formatCode="#,##0">
                  <c:v>871</c:v>
                </c:pt>
                <c:pt idx="2" formatCode="#,##0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7-4F8F-BCAD-08F5FB6440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Plugin!#REF!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Plugin!#REF!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6E0-4499-94D2-F5E14BBCDEA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catAx>
        <c:axId val="40299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Algn val="ctr"/>
        <c:lblOffset val="100"/>
        <c:noMultiLvlLbl val="1"/>
      </c:cat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378235444913612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Des20'!$I$3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Des20'!$I$4:$I$9</c:f>
              <c:numCache>
                <c:formatCode>#,##0</c:formatCode>
                <c:ptCount val="6"/>
                <c:pt idx="0">
                  <c:v>57573</c:v>
                </c:pt>
                <c:pt idx="1">
                  <c:v>51494</c:v>
                </c:pt>
                <c:pt idx="2">
                  <c:v>15729</c:v>
                </c:pt>
                <c:pt idx="3">
                  <c:v>95484</c:v>
                </c:pt>
                <c:pt idx="4">
                  <c:v>102192</c:v>
                </c:pt>
                <c:pt idx="5">
                  <c:v>59500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3-48CD-944F-D9ACFCCBDDD9}"/>
            </c:ext>
          </c:extLst>
        </c:ser>
        <c:ser>
          <c:idx val="1"/>
          <c:order val="1"/>
          <c:tx>
            <c:strRef>
              <c:f>'Rapport - Des20'!$J$3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Des20'!$J$4:$J$9</c:f>
              <c:numCache>
                <c:formatCode>#,##0</c:formatCode>
                <c:ptCount val="6"/>
                <c:pt idx="0">
                  <c:v>60929</c:v>
                </c:pt>
                <c:pt idx="1">
                  <c:v>55067</c:v>
                </c:pt>
                <c:pt idx="2">
                  <c:v>14590</c:v>
                </c:pt>
                <c:pt idx="3">
                  <c:v>100570</c:v>
                </c:pt>
                <c:pt idx="4">
                  <c:v>130583</c:v>
                </c:pt>
                <c:pt idx="5">
                  <c:v>56452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3-48CD-944F-D9ACFCCBDDD9}"/>
            </c:ext>
          </c:extLst>
        </c:ser>
        <c:ser>
          <c:idx val="2"/>
          <c:order val="2"/>
          <c:tx>
            <c:strRef>
              <c:f>'Rapport - Des20'!$K$3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Des20'!$K$4:$K$9</c:f>
              <c:numCache>
                <c:formatCode>#,##0</c:formatCode>
                <c:ptCount val="6"/>
                <c:pt idx="0">
                  <c:v>63841</c:v>
                </c:pt>
                <c:pt idx="1">
                  <c:v>54063</c:v>
                </c:pt>
                <c:pt idx="2">
                  <c:v>13181</c:v>
                </c:pt>
                <c:pt idx="3">
                  <c:v>102765</c:v>
                </c:pt>
                <c:pt idx="4">
                  <c:v>136529</c:v>
                </c:pt>
                <c:pt idx="5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3-48CD-944F-D9ACFCCBDDD9}"/>
            </c:ext>
          </c:extLst>
        </c:ser>
        <c:ser>
          <c:idx val="3"/>
          <c:order val="3"/>
          <c:tx>
            <c:strRef>
              <c:f>'Rapport - Des20'!$L$3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Des20'!$L$4:$L$9</c:f>
              <c:numCache>
                <c:formatCode>#,##0</c:formatCode>
                <c:ptCount val="6"/>
                <c:pt idx="0">
                  <c:v>68747</c:v>
                </c:pt>
                <c:pt idx="1">
                  <c:v>52960</c:v>
                </c:pt>
                <c:pt idx="2">
                  <c:v>12671</c:v>
                </c:pt>
                <c:pt idx="3">
                  <c:v>98065</c:v>
                </c:pt>
                <c:pt idx="4">
                  <c:v>293386</c:v>
                </c:pt>
                <c:pt idx="5">
                  <c:v>71832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93-48CD-944F-D9ACFCCBDDD9}"/>
            </c:ext>
          </c:extLst>
        </c:ser>
        <c:ser>
          <c:idx val="4"/>
          <c:order val="4"/>
          <c:tx>
            <c:strRef>
              <c:f>'Rapport - Des20'!$M$3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Des20'!$M$4:$M$9</c:f>
              <c:numCache>
                <c:formatCode>#,##0</c:formatCode>
                <c:ptCount val="6"/>
                <c:pt idx="0">
                  <c:v>74522</c:v>
                </c:pt>
                <c:pt idx="1">
                  <c:v>49523</c:v>
                </c:pt>
                <c:pt idx="2">
                  <c:v>12572</c:v>
                </c:pt>
                <c:pt idx="3">
                  <c:v>87054</c:v>
                </c:pt>
                <c:pt idx="4">
                  <c:v>300000</c:v>
                </c:pt>
                <c:pt idx="5">
                  <c:v>66568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93-48CD-944F-D9ACFCCBDDD9}"/>
            </c:ext>
          </c:extLst>
        </c:ser>
        <c:ser>
          <c:idx val="5"/>
          <c:order val="5"/>
          <c:tx>
            <c:strRef>
              <c:f>'Rapport - Des20'!$N$3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Des20'!$N$4:$N$9</c:f>
              <c:numCache>
                <c:formatCode>#,##0</c:formatCode>
                <c:ptCount val="6"/>
                <c:pt idx="0">
                  <c:v>67028</c:v>
                </c:pt>
                <c:pt idx="1">
                  <c:v>44220</c:v>
                </c:pt>
                <c:pt idx="2">
                  <c:v>10732</c:v>
                </c:pt>
                <c:pt idx="3">
                  <c:v>107039</c:v>
                </c:pt>
                <c:pt idx="4">
                  <c:v>163353</c:v>
                </c:pt>
                <c:pt idx="5">
                  <c:v>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93-48CD-944F-D9ACFCCBDD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juni'!$C$4:$C$11</c:f>
              <c:numCache>
                <c:formatCode>General</c:formatCode>
                <c:ptCount val="8"/>
                <c:pt idx="0">
                  <c:v>58791</c:v>
                </c:pt>
                <c:pt idx="1">
                  <c:v>49314</c:v>
                </c:pt>
                <c:pt idx="2">
                  <c:v>16902</c:v>
                </c:pt>
                <c:pt idx="3">
                  <c:v>124594</c:v>
                </c:pt>
                <c:pt idx="4">
                  <c:v>80758</c:v>
                </c:pt>
                <c:pt idx="5">
                  <c:v>4033</c:v>
                </c:pt>
                <c:pt idx="6">
                  <c:v>1396499</c:v>
                </c:pt>
                <c:pt idx="7" formatCode="0">
                  <c:v>1354789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2396440"/>
        <c:axId val="752396832"/>
      </c:barChart>
      <c:catAx>
        <c:axId val="75239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396832"/>
        <c:crosses val="autoZero"/>
        <c:auto val="1"/>
        <c:lblAlgn val="ctr"/>
        <c:lblOffset val="100"/>
        <c:noMultiLvlLbl val="0"/>
      </c:catAx>
      <c:valAx>
        <c:axId val="75239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39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Des20'!$I$11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Des20'!$I$12:$I$20</c:f>
              <c:numCache>
                <c:formatCode>#,##0</c:formatCode>
                <c:ptCount val="9"/>
                <c:pt idx="0">
                  <c:v>1400</c:v>
                </c:pt>
                <c:pt idx="1">
                  <c:v>39</c:v>
                </c:pt>
                <c:pt idx="2">
                  <c:v>261</c:v>
                </c:pt>
                <c:pt idx="4">
                  <c:v>594</c:v>
                </c:pt>
                <c:pt idx="5">
                  <c:v>62</c:v>
                </c:pt>
                <c:pt idx="6">
                  <c:v>193</c:v>
                </c:pt>
                <c:pt idx="7">
                  <c:v>11</c:v>
                </c:pt>
                <c:pt idx="8">
                  <c:v>56940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F-4A09-A968-D44B660F0CBE}"/>
            </c:ext>
          </c:extLst>
        </c:ser>
        <c:ser>
          <c:idx val="1"/>
          <c:order val="1"/>
          <c:tx>
            <c:strRef>
              <c:f>'Rapport - Des20'!$J$11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Des20'!$J$12:$J$20</c:f>
              <c:numCache>
                <c:formatCode>#,##0</c:formatCode>
                <c:ptCount val="9"/>
                <c:pt idx="0">
                  <c:v>2036</c:v>
                </c:pt>
                <c:pt idx="1">
                  <c:v>51</c:v>
                </c:pt>
                <c:pt idx="2">
                  <c:v>304</c:v>
                </c:pt>
                <c:pt idx="4">
                  <c:v>678</c:v>
                </c:pt>
                <c:pt idx="5">
                  <c:v>47</c:v>
                </c:pt>
                <c:pt idx="6">
                  <c:v>516</c:v>
                </c:pt>
                <c:pt idx="7">
                  <c:v>20</c:v>
                </c:pt>
                <c:pt idx="8">
                  <c:v>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EF-4A09-A968-D44B660F0CBE}"/>
            </c:ext>
          </c:extLst>
        </c:ser>
        <c:ser>
          <c:idx val="2"/>
          <c:order val="2"/>
          <c:tx>
            <c:strRef>
              <c:f>'Rapport - Des20'!$K$11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Des20'!$K$12:$K$20</c:f>
              <c:numCache>
                <c:formatCode>#,##0</c:formatCode>
                <c:ptCount val="9"/>
                <c:pt idx="0">
                  <c:v>2006</c:v>
                </c:pt>
                <c:pt idx="1">
                  <c:v>61</c:v>
                </c:pt>
                <c:pt idx="2">
                  <c:v>343</c:v>
                </c:pt>
                <c:pt idx="4">
                  <c:v>725</c:v>
                </c:pt>
                <c:pt idx="5">
                  <c:v>86</c:v>
                </c:pt>
                <c:pt idx="6">
                  <c:v>994</c:v>
                </c:pt>
                <c:pt idx="7">
                  <c:v>31</c:v>
                </c:pt>
                <c:pt idx="8">
                  <c:v>57392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EF-4A09-A968-D44B660F0CBE}"/>
            </c:ext>
          </c:extLst>
        </c:ser>
        <c:ser>
          <c:idx val="3"/>
          <c:order val="3"/>
          <c:tx>
            <c:strRef>
              <c:f>'Rapport - Des20'!$L$11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Des20'!$L$12:$L$20</c:f>
              <c:numCache>
                <c:formatCode>#,##0</c:formatCode>
                <c:ptCount val="9"/>
                <c:pt idx="0">
                  <c:v>2060</c:v>
                </c:pt>
                <c:pt idx="1">
                  <c:v>58</c:v>
                </c:pt>
                <c:pt idx="2">
                  <c:v>342</c:v>
                </c:pt>
                <c:pt idx="4">
                  <c:v>673</c:v>
                </c:pt>
                <c:pt idx="5">
                  <c:v>100</c:v>
                </c:pt>
                <c:pt idx="6">
                  <c:v>767</c:v>
                </c:pt>
                <c:pt idx="7">
                  <c:v>18</c:v>
                </c:pt>
                <c:pt idx="8">
                  <c:v>67814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EF-4A09-A968-D44B660F0CBE}"/>
            </c:ext>
          </c:extLst>
        </c:ser>
        <c:ser>
          <c:idx val="4"/>
          <c:order val="4"/>
          <c:tx>
            <c:strRef>
              <c:f>'Rapport - Des20'!$M$11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Des20'!$M$12:$M$20</c:f>
              <c:numCache>
                <c:formatCode>#,##0</c:formatCode>
                <c:ptCount val="9"/>
                <c:pt idx="0">
                  <c:v>2146</c:v>
                </c:pt>
                <c:pt idx="1">
                  <c:v>55</c:v>
                </c:pt>
                <c:pt idx="2">
                  <c:v>289</c:v>
                </c:pt>
                <c:pt idx="3">
                  <c:v>252</c:v>
                </c:pt>
                <c:pt idx="4">
                  <c:v>761</c:v>
                </c:pt>
                <c:pt idx="5">
                  <c:v>81</c:v>
                </c:pt>
                <c:pt idx="6">
                  <c:v>506</c:v>
                </c:pt>
                <c:pt idx="7">
                  <c:v>12</c:v>
                </c:pt>
                <c:pt idx="8">
                  <c:v>62466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EF-4A09-A968-D44B660F0CBE}"/>
            </c:ext>
          </c:extLst>
        </c:ser>
        <c:ser>
          <c:idx val="5"/>
          <c:order val="5"/>
          <c:tx>
            <c:strRef>
              <c:f>'Rapport - Des20'!$N$11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Des20'!$H$12:$H$20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Des20'!$N$12:$N$20</c:f>
              <c:numCache>
                <c:formatCode>#,##0</c:formatCode>
                <c:ptCount val="9"/>
                <c:pt idx="0">
                  <c:v>1985</c:v>
                </c:pt>
                <c:pt idx="1">
                  <c:v>23</c:v>
                </c:pt>
                <c:pt idx="2">
                  <c:v>241</c:v>
                </c:pt>
                <c:pt idx="3">
                  <c:v>514</c:v>
                </c:pt>
                <c:pt idx="4">
                  <c:v>520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46047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EF-4A09-A968-D44B660F0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Jan21'!$B$4:$B$13</c:f>
              <c:numCache>
                <c:formatCode>#,##0</c:formatCode>
                <c:ptCount val="10"/>
                <c:pt idx="0">
                  <c:v>79080</c:v>
                </c:pt>
                <c:pt idx="1">
                  <c:v>5240</c:v>
                </c:pt>
                <c:pt idx="2">
                  <c:v>52908</c:v>
                </c:pt>
                <c:pt idx="3">
                  <c:v>12509</c:v>
                </c:pt>
                <c:pt idx="4">
                  <c:v>77919</c:v>
                </c:pt>
                <c:pt idx="5">
                  <c:v>162443</c:v>
                </c:pt>
                <c:pt idx="6">
                  <c:v>73219</c:v>
                </c:pt>
                <c:pt idx="7">
                  <c:v>16660</c:v>
                </c:pt>
                <c:pt idx="8">
                  <c:v>2441104</c:v>
                </c:pt>
                <c:pt idx="9">
                  <c:v>2152223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4-47A0-8223-CE25A2AE19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Jan21'!$C$4:$C$13</c:f>
              <c:numCache>
                <c:formatCode>#,##0</c:formatCode>
                <c:ptCount val="10"/>
                <c:pt idx="0">
                  <c:v>69260</c:v>
                </c:pt>
                <c:pt idx="1">
                  <c:v>5240</c:v>
                </c:pt>
                <c:pt idx="2">
                  <c:v>46877</c:v>
                </c:pt>
                <c:pt idx="3">
                  <c:v>11094</c:v>
                </c:pt>
                <c:pt idx="4">
                  <c:v>77565</c:v>
                </c:pt>
                <c:pt idx="5">
                  <c:v>161548</c:v>
                </c:pt>
                <c:pt idx="6">
                  <c:v>72460</c:v>
                </c:pt>
                <c:pt idx="7">
                  <c:v>8920</c:v>
                </c:pt>
                <c:pt idx="8">
                  <c:v>1940042</c:v>
                </c:pt>
                <c:pt idx="9">
                  <c:v>2152111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7-4899-9E11-3BCA2B1DD3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Jan21'!$A$4:$A$13</c15:sqref>
                  </c15:fullRef>
                </c:ext>
              </c:extLst>
              <c:f>('Rapport - Jan21'!$A$4,'Rapport - Jan21'!$A$6:$A$13)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Jan21'!$D$4:$D$13</c15:sqref>
                  </c15:fullRef>
                </c:ext>
              </c:extLst>
              <c:f>('Rapport - Jan21'!$D$4,'Rapport - Jan21'!$D$6:$D$13)</c:f>
              <c:numCache>
                <c:formatCode>General</c:formatCode>
                <c:ptCount val="9"/>
                <c:pt idx="0" formatCode="#,##0">
                  <c:v>3027</c:v>
                </c:pt>
                <c:pt idx="1" formatCode="#,##0">
                  <c:v>4771</c:v>
                </c:pt>
                <c:pt idx="2" formatCode="#,##0">
                  <c:v>340</c:v>
                </c:pt>
                <c:pt idx="3" formatCode="#,##0">
                  <c:v>351</c:v>
                </c:pt>
                <c:pt idx="4" formatCode="#,##0">
                  <c:v>895</c:v>
                </c:pt>
                <c:pt idx="5" formatCode="#,##0">
                  <c:v>756</c:v>
                </c:pt>
                <c:pt idx="6" formatCode="#,##0">
                  <c:v>7737</c:v>
                </c:pt>
                <c:pt idx="7" formatCode="#,##0">
                  <c:v>500114</c:v>
                </c:pt>
                <c:pt idx="8" formatCode="#,##0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418-BAC2-4FD9CE0C6D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Jan21'!$A$4:$A$13</c15:sqref>
                  </c15:fullRef>
                </c:ext>
              </c:extLst>
              <c:f>('Rapport - Jan21'!$A$4,'Rapport - Jan21'!$A$6:$A$13)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Jan21'!$E$4:$E$7</c15:sqref>
                  </c15:fullRef>
                </c:ext>
              </c:extLst>
              <c:f>('Rapport - Jan21'!$E$4,'Rapport - Jan21'!$E$6:$E$7)</c:f>
              <c:numCache>
                <c:formatCode>General</c:formatCode>
                <c:ptCount val="3"/>
                <c:pt idx="0" formatCode="#,##0">
                  <c:v>4741</c:v>
                </c:pt>
                <c:pt idx="1" formatCode="#,##0">
                  <c:v>1185</c:v>
                </c:pt>
                <c:pt idx="2" formatCode="#,##0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C-4FAE-99E4-BE8A331194D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Plugin!#REF!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Plugin!#REF!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9F0-442C-99B2-CF01FCE80C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catAx>
        <c:axId val="40299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Algn val="ctr"/>
        <c:lblOffset val="100"/>
        <c:noMultiLvlLbl val="1"/>
      </c:cat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378235444913612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Jan21'!$I$3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Jan21'!$I$4:$I$9</c:f>
              <c:numCache>
                <c:formatCode>#,##0</c:formatCode>
                <c:ptCount val="6"/>
                <c:pt idx="0">
                  <c:v>60929</c:v>
                </c:pt>
                <c:pt idx="1">
                  <c:v>55067</c:v>
                </c:pt>
                <c:pt idx="2">
                  <c:v>14590</c:v>
                </c:pt>
                <c:pt idx="3">
                  <c:v>100570</c:v>
                </c:pt>
                <c:pt idx="4">
                  <c:v>130583</c:v>
                </c:pt>
                <c:pt idx="5">
                  <c:v>56452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C-4281-82AD-7962B1A5981D}"/>
            </c:ext>
          </c:extLst>
        </c:ser>
        <c:ser>
          <c:idx val="1"/>
          <c:order val="1"/>
          <c:tx>
            <c:strRef>
              <c:f>'Rapport - Jan21'!$J$3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Jan21'!$J$4:$J$9</c:f>
              <c:numCache>
                <c:formatCode>#,##0</c:formatCode>
                <c:ptCount val="6"/>
                <c:pt idx="0">
                  <c:v>63841</c:v>
                </c:pt>
                <c:pt idx="1">
                  <c:v>54063</c:v>
                </c:pt>
                <c:pt idx="2">
                  <c:v>13181</c:v>
                </c:pt>
                <c:pt idx="3">
                  <c:v>102765</c:v>
                </c:pt>
                <c:pt idx="4">
                  <c:v>136529</c:v>
                </c:pt>
                <c:pt idx="5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C-4281-82AD-7962B1A5981D}"/>
            </c:ext>
          </c:extLst>
        </c:ser>
        <c:ser>
          <c:idx val="2"/>
          <c:order val="2"/>
          <c:tx>
            <c:strRef>
              <c:f>'Rapport - Jan21'!$K$3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Jan21'!$K$4:$K$9</c:f>
              <c:numCache>
                <c:formatCode>#,##0</c:formatCode>
                <c:ptCount val="6"/>
                <c:pt idx="0">
                  <c:v>68747</c:v>
                </c:pt>
                <c:pt idx="1">
                  <c:v>52960</c:v>
                </c:pt>
                <c:pt idx="2">
                  <c:v>12671</c:v>
                </c:pt>
                <c:pt idx="3">
                  <c:v>98065</c:v>
                </c:pt>
                <c:pt idx="4">
                  <c:v>293386</c:v>
                </c:pt>
                <c:pt idx="5">
                  <c:v>71832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4C-4281-82AD-7962B1A5981D}"/>
            </c:ext>
          </c:extLst>
        </c:ser>
        <c:ser>
          <c:idx val="3"/>
          <c:order val="3"/>
          <c:tx>
            <c:strRef>
              <c:f>'Rapport - Jan21'!$L$3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Jan21'!$L$4:$L$9</c:f>
              <c:numCache>
                <c:formatCode>#,##0</c:formatCode>
                <c:ptCount val="6"/>
                <c:pt idx="0">
                  <c:v>74522</c:v>
                </c:pt>
                <c:pt idx="1">
                  <c:v>49523</c:v>
                </c:pt>
                <c:pt idx="2">
                  <c:v>12572</c:v>
                </c:pt>
                <c:pt idx="3">
                  <c:v>87054</c:v>
                </c:pt>
                <c:pt idx="4">
                  <c:v>300000</c:v>
                </c:pt>
                <c:pt idx="5">
                  <c:v>66568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4C-4281-82AD-7962B1A5981D}"/>
            </c:ext>
          </c:extLst>
        </c:ser>
        <c:ser>
          <c:idx val="4"/>
          <c:order val="4"/>
          <c:tx>
            <c:strRef>
              <c:f>'Rapport - Jan21'!$M$3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Jan21'!$M$4:$M$9</c:f>
              <c:numCache>
                <c:formatCode>#,##0</c:formatCode>
                <c:ptCount val="6"/>
                <c:pt idx="0">
                  <c:v>67028</c:v>
                </c:pt>
                <c:pt idx="1">
                  <c:v>44220</c:v>
                </c:pt>
                <c:pt idx="2">
                  <c:v>10732</c:v>
                </c:pt>
                <c:pt idx="3">
                  <c:v>107039</c:v>
                </c:pt>
                <c:pt idx="4">
                  <c:v>163353</c:v>
                </c:pt>
                <c:pt idx="5">
                  <c:v>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4C-4281-82AD-7962B1A5981D}"/>
            </c:ext>
          </c:extLst>
        </c:ser>
        <c:ser>
          <c:idx val="5"/>
          <c:order val="5"/>
          <c:tx>
            <c:strRef>
              <c:f>'Rapport - Jan21'!$N$3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Jan21'!$N$4:$N$9</c:f>
              <c:numCache>
                <c:formatCode>#,##0</c:formatCode>
                <c:ptCount val="6"/>
                <c:pt idx="0">
                  <c:v>69260</c:v>
                </c:pt>
                <c:pt idx="1">
                  <c:v>46877</c:v>
                </c:pt>
                <c:pt idx="2">
                  <c:v>11094</c:v>
                </c:pt>
                <c:pt idx="3">
                  <c:v>77565</c:v>
                </c:pt>
                <c:pt idx="4">
                  <c:v>161548</c:v>
                </c:pt>
                <c:pt idx="5">
                  <c:v>72460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4C-4281-82AD-7962B1A5981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Jan21'!$I$11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Jan21'!$I$12:$I$20</c:f>
              <c:numCache>
                <c:formatCode>#,##0</c:formatCode>
                <c:ptCount val="9"/>
                <c:pt idx="0">
                  <c:v>2036</c:v>
                </c:pt>
                <c:pt idx="1">
                  <c:v>51</c:v>
                </c:pt>
                <c:pt idx="2">
                  <c:v>304</c:v>
                </c:pt>
                <c:pt idx="4">
                  <c:v>678</c:v>
                </c:pt>
                <c:pt idx="5">
                  <c:v>47</c:v>
                </c:pt>
                <c:pt idx="6">
                  <c:v>516</c:v>
                </c:pt>
                <c:pt idx="7">
                  <c:v>20</c:v>
                </c:pt>
                <c:pt idx="8">
                  <c:v>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A-40B3-A6B9-4BA34E510033}"/>
            </c:ext>
          </c:extLst>
        </c:ser>
        <c:ser>
          <c:idx val="1"/>
          <c:order val="1"/>
          <c:tx>
            <c:strRef>
              <c:f>'Rapport - Jan21'!$J$11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Jan21'!$J$12:$J$20</c:f>
              <c:numCache>
                <c:formatCode>#,##0</c:formatCode>
                <c:ptCount val="9"/>
                <c:pt idx="0">
                  <c:v>2006</c:v>
                </c:pt>
                <c:pt idx="1">
                  <c:v>61</c:v>
                </c:pt>
                <c:pt idx="2">
                  <c:v>343</c:v>
                </c:pt>
                <c:pt idx="4">
                  <c:v>725</c:v>
                </c:pt>
                <c:pt idx="5">
                  <c:v>86</c:v>
                </c:pt>
                <c:pt idx="6">
                  <c:v>994</c:v>
                </c:pt>
                <c:pt idx="7">
                  <c:v>31</c:v>
                </c:pt>
                <c:pt idx="8">
                  <c:v>57392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A-40B3-A6B9-4BA34E510033}"/>
            </c:ext>
          </c:extLst>
        </c:ser>
        <c:ser>
          <c:idx val="2"/>
          <c:order val="2"/>
          <c:tx>
            <c:strRef>
              <c:f>'Rapport - Jan21'!$K$11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Jan21'!$K$12:$K$20</c:f>
              <c:numCache>
                <c:formatCode>#,##0</c:formatCode>
                <c:ptCount val="9"/>
                <c:pt idx="0">
                  <c:v>2060</c:v>
                </c:pt>
                <c:pt idx="1">
                  <c:v>58</c:v>
                </c:pt>
                <c:pt idx="2">
                  <c:v>342</c:v>
                </c:pt>
                <c:pt idx="4">
                  <c:v>673</c:v>
                </c:pt>
                <c:pt idx="5">
                  <c:v>100</c:v>
                </c:pt>
                <c:pt idx="6">
                  <c:v>767</c:v>
                </c:pt>
                <c:pt idx="7">
                  <c:v>18</c:v>
                </c:pt>
                <c:pt idx="8">
                  <c:v>67814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A-40B3-A6B9-4BA34E510033}"/>
            </c:ext>
          </c:extLst>
        </c:ser>
        <c:ser>
          <c:idx val="3"/>
          <c:order val="3"/>
          <c:tx>
            <c:strRef>
              <c:f>'Rapport - Jan21'!$L$11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Jan21'!$L$12:$L$20</c:f>
              <c:numCache>
                <c:formatCode>#,##0</c:formatCode>
                <c:ptCount val="9"/>
                <c:pt idx="0">
                  <c:v>2146</c:v>
                </c:pt>
                <c:pt idx="1">
                  <c:v>55</c:v>
                </c:pt>
                <c:pt idx="2">
                  <c:v>289</c:v>
                </c:pt>
                <c:pt idx="3">
                  <c:v>252</c:v>
                </c:pt>
                <c:pt idx="4">
                  <c:v>761</c:v>
                </c:pt>
                <c:pt idx="5">
                  <c:v>81</c:v>
                </c:pt>
                <c:pt idx="6">
                  <c:v>506</c:v>
                </c:pt>
                <c:pt idx="7">
                  <c:v>12</c:v>
                </c:pt>
                <c:pt idx="8">
                  <c:v>62466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5A-40B3-A6B9-4BA34E510033}"/>
            </c:ext>
          </c:extLst>
        </c:ser>
        <c:ser>
          <c:idx val="4"/>
          <c:order val="4"/>
          <c:tx>
            <c:strRef>
              <c:f>'Rapport - Jan21'!$M$11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Jan21'!$M$12:$M$20</c:f>
              <c:numCache>
                <c:formatCode>#,##0</c:formatCode>
                <c:ptCount val="9"/>
                <c:pt idx="0">
                  <c:v>1985</c:v>
                </c:pt>
                <c:pt idx="1">
                  <c:v>23</c:v>
                </c:pt>
                <c:pt idx="2">
                  <c:v>241</c:v>
                </c:pt>
                <c:pt idx="3">
                  <c:v>514</c:v>
                </c:pt>
                <c:pt idx="4">
                  <c:v>520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46047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5A-40B3-A6B9-4BA34E510033}"/>
            </c:ext>
          </c:extLst>
        </c:ser>
        <c:ser>
          <c:idx val="5"/>
          <c:order val="5"/>
          <c:tx>
            <c:strRef>
              <c:f>'Rapport - Jan21'!$N$11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Jan21'!$N$12:$N$20</c:f>
              <c:numCache>
                <c:formatCode>#,##0</c:formatCode>
                <c:ptCount val="9"/>
                <c:pt idx="0">
                  <c:v>2504</c:v>
                </c:pt>
                <c:pt idx="1">
                  <c:v>49</c:v>
                </c:pt>
                <c:pt idx="2">
                  <c:v>270</c:v>
                </c:pt>
                <c:pt idx="3">
                  <c:v>555</c:v>
                </c:pt>
                <c:pt idx="4">
                  <c:v>601</c:v>
                </c:pt>
                <c:pt idx="5">
                  <c:v>75</c:v>
                </c:pt>
                <c:pt idx="6">
                  <c:v>169</c:v>
                </c:pt>
                <c:pt idx="7">
                  <c:v>19</c:v>
                </c:pt>
                <c:pt idx="8">
                  <c:v>68218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5A-40B3-A6B9-4BA34E5100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Feb21'!$B$4:$B$13</c:f>
              <c:numCache>
                <c:formatCode>#,##0</c:formatCode>
                <c:ptCount val="10"/>
                <c:pt idx="0">
                  <c:v>87962</c:v>
                </c:pt>
                <c:pt idx="2">
                  <c:v>48909</c:v>
                </c:pt>
                <c:pt idx="3">
                  <c:v>11983</c:v>
                </c:pt>
                <c:pt idx="4">
                  <c:v>75455</c:v>
                </c:pt>
                <c:pt idx="5">
                  <c:v>166924</c:v>
                </c:pt>
                <c:pt idx="6">
                  <c:v>63400</c:v>
                </c:pt>
                <c:pt idx="7">
                  <c:v>19568</c:v>
                </c:pt>
                <c:pt idx="8">
                  <c:v>1766004</c:v>
                </c:pt>
                <c:pt idx="9">
                  <c:v>1897579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4-49B4-BEC0-E6C4105337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Feb21'!$C$4:$C$13</c:f>
              <c:numCache>
                <c:formatCode>#,##0</c:formatCode>
                <c:ptCount val="10"/>
                <c:pt idx="0">
                  <c:v>83025</c:v>
                </c:pt>
                <c:pt idx="2">
                  <c:v>43926</c:v>
                </c:pt>
                <c:pt idx="3">
                  <c:v>10797</c:v>
                </c:pt>
                <c:pt idx="4">
                  <c:v>74962</c:v>
                </c:pt>
                <c:pt idx="5">
                  <c:v>166046</c:v>
                </c:pt>
                <c:pt idx="6">
                  <c:v>62724</c:v>
                </c:pt>
                <c:pt idx="7">
                  <c:v>8797</c:v>
                </c:pt>
                <c:pt idx="8">
                  <c:v>1155707</c:v>
                </c:pt>
                <c:pt idx="9">
                  <c:v>1897456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6-4332-8026-D6B2DF1DE3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juni'!$D$4:$D$11</c:f>
              <c:numCache>
                <c:formatCode>General</c:formatCode>
                <c:ptCount val="8"/>
                <c:pt idx="0">
                  <c:v>6283</c:v>
                </c:pt>
                <c:pt idx="1">
                  <c:v>7064</c:v>
                </c:pt>
                <c:pt idx="2">
                  <c:v>481</c:v>
                </c:pt>
                <c:pt idx="3">
                  <c:v>1225</c:v>
                </c:pt>
                <c:pt idx="4">
                  <c:v>1706</c:v>
                </c:pt>
                <c:pt idx="5">
                  <c:v>49476</c:v>
                </c:pt>
                <c:pt idx="6">
                  <c:v>1130749</c:v>
                </c:pt>
                <c:pt idx="7" formatCode="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7779240"/>
        <c:axId val="897779632"/>
      </c:barChart>
      <c:catAx>
        <c:axId val="89777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779632"/>
        <c:crosses val="autoZero"/>
        <c:auto val="1"/>
        <c:lblAlgn val="ctr"/>
        <c:lblOffset val="100"/>
        <c:noMultiLvlLbl val="0"/>
      </c:catAx>
      <c:valAx>
        <c:axId val="89777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779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Feb21'!$A$4:$A$13</c15:sqref>
                  </c15:fullRef>
                </c:ext>
              </c:extLst>
              <c:f>('Rapport - Feb21'!$A$4,'Rapport - Feb21'!$A$6:$A$13)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Feb21'!$D$4:$D$13</c15:sqref>
                  </c15:fullRef>
                </c:ext>
              </c:extLst>
              <c:f>('Rapport - Feb21'!$D$4,'Rapport - Feb21'!$D$6:$D$13)</c:f>
              <c:numCache>
                <c:formatCode>General</c:formatCode>
                <c:ptCount val="9"/>
                <c:pt idx="0" formatCode="#,##0">
                  <c:v>3256</c:v>
                </c:pt>
                <c:pt idx="1" formatCode="#,##0">
                  <c:v>3725</c:v>
                </c:pt>
                <c:pt idx="2" formatCode="#,##0">
                  <c:v>200</c:v>
                </c:pt>
                <c:pt idx="3" formatCode="#,##0">
                  <c:v>493</c:v>
                </c:pt>
                <c:pt idx="4" formatCode="#,##0">
                  <c:v>878</c:v>
                </c:pt>
                <c:pt idx="5" formatCode="#,##0">
                  <c:v>674</c:v>
                </c:pt>
                <c:pt idx="6" formatCode="#,##0">
                  <c:v>10764</c:v>
                </c:pt>
                <c:pt idx="7" formatCode="#,##0">
                  <c:v>547068</c:v>
                </c:pt>
                <c:pt idx="8" formatCode="#,##0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F-4E7E-B3C2-978BBDA5A6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Feb21'!$A$4:$A$13</c15:sqref>
                  </c15:fullRef>
                </c:ext>
              </c:extLst>
              <c:f>('Rapport - Feb21'!$A$4,'Rapport - Feb21'!$A$6:$A$13)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Feb21'!$E$4:$E$7</c15:sqref>
                  </c15:fullRef>
                </c:ext>
              </c:extLst>
              <c:f>('Rapport - Feb21'!$E$4,'Rapport - Feb21'!$E$6:$E$7)</c:f>
              <c:numCache>
                <c:formatCode>General</c:formatCode>
                <c:ptCount val="3"/>
                <c:pt idx="0" formatCode="#,##0">
                  <c:v>1350</c:v>
                </c:pt>
                <c:pt idx="1" formatCode="#,##0">
                  <c:v>1170</c:v>
                </c:pt>
                <c:pt idx="2" formatCode="#,##0">
                  <c:v>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D-4685-B867-4C41759A56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Plugin!#REF!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Plugin!#REF!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91D-44BA-9FA6-7B2B222F200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catAx>
        <c:axId val="40299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Algn val="ctr"/>
        <c:lblOffset val="100"/>
        <c:noMultiLvlLbl val="1"/>
      </c:cat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378235444913612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Feb21'!$I$3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Feb21'!$I$4:$I$9</c:f>
              <c:numCache>
                <c:formatCode>#,##0</c:formatCode>
                <c:ptCount val="6"/>
                <c:pt idx="0">
                  <c:v>63841</c:v>
                </c:pt>
                <c:pt idx="1">
                  <c:v>54063</c:v>
                </c:pt>
                <c:pt idx="2">
                  <c:v>13181</c:v>
                </c:pt>
                <c:pt idx="3">
                  <c:v>102765</c:v>
                </c:pt>
                <c:pt idx="4">
                  <c:v>136529</c:v>
                </c:pt>
                <c:pt idx="5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92-47F1-97A5-AB813310004D}"/>
            </c:ext>
          </c:extLst>
        </c:ser>
        <c:ser>
          <c:idx val="1"/>
          <c:order val="1"/>
          <c:tx>
            <c:strRef>
              <c:f>'Rapport - Feb21'!$J$3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Feb21'!$J$4:$J$9</c:f>
              <c:numCache>
                <c:formatCode>#,##0</c:formatCode>
                <c:ptCount val="6"/>
                <c:pt idx="0">
                  <c:v>68747</c:v>
                </c:pt>
                <c:pt idx="1">
                  <c:v>52960</c:v>
                </c:pt>
                <c:pt idx="2">
                  <c:v>12671</c:v>
                </c:pt>
                <c:pt idx="3">
                  <c:v>98065</c:v>
                </c:pt>
                <c:pt idx="4">
                  <c:v>293386</c:v>
                </c:pt>
                <c:pt idx="5">
                  <c:v>71832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92-47F1-97A5-AB813310004D}"/>
            </c:ext>
          </c:extLst>
        </c:ser>
        <c:ser>
          <c:idx val="2"/>
          <c:order val="2"/>
          <c:tx>
            <c:strRef>
              <c:f>'Rapport - Feb21'!$K$3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Feb21'!$K$4:$K$9</c:f>
              <c:numCache>
                <c:formatCode>#,##0</c:formatCode>
                <c:ptCount val="6"/>
                <c:pt idx="0">
                  <c:v>74522</c:v>
                </c:pt>
                <c:pt idx="1">
                  <c:v>49523</c:v>
                </c:pt>
                <c:pt idx="2">
                  <c:v>12572</c:v>
                </c:pt>
                <c:pt idx="3">
                  <c:v>87054</c:v>
                </c:pt>
                <c:pt idx="4">
                  <c:v>300000</c:v>
                </c:pt>
                <c:pt idx="5">
                  <c:v>66568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92-47F1-97A5-AB813310004D}"/>
            </c:ext>
          </c:extLst>
        </c:ser>
        <c:ser>
          <c:idx val="3"/>
          <c:order val="3"/>
          <c:tx>
            <c:strRef>
              <c:f>'Rapport - Feb21'!$L$3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Feb21'!$L$4:$L$9</c:f>
              <c:numCache>
                <c:formatCode>#,##0</c:formatCode>
                <c:ptCount val="6"/>
                <c:pt idx="0">
                  <c:v>67028</c:v>
                </c:pt>
                <c:pt idx="1">
                  <c:v>44220</c:v>
                </c:pt>
                <c:pt idx="2">
                  <c:v>10732</c:v>
                </c:pt>
                <c:pt idx="3">
                  <c:v>107039</c:v>
                </c:pt>
                <c:pt idx="4">
                  <c:v>163353</c:v>
                </c:pt>
                <c:pt idx="5">
                  <c:v>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92-47F1-97A5-AB813310004D}"/>
            </c:ext>
          </c:extLst>
        </c:ser>
        <c:ser>
          <c:idx val="4"/>
          <c:order val="4"/>
          <c:tx>
            <c:strRef>
              <c:f>'Rapport - Feb21'!$M$3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Feb21'!$M$4:$M$9</c:f>
              <c:numCache>
                <c:formatCode>#,##0</c:formatCode>
                <c:ptCount val="6"/>
                <c:pt idx="0">
                  <c:v>69260</c:v>
                </c:pt>
                <c:pt idx="1">
                  <c:v>46877</c:v>
                </c:pt>
                <c:pt idx="2">
                  <c:v>11094</c:v>
                </c:pt>
                <c:pt idx="3">
                  <c:v>77565</c:v>
                </c:pt>
                <c:pt idx="4">
                  <c:v>161548</c:v>
                </c:pt>
                <c:pt idx="5">
                  <c:v>72460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92-47F1-97A5-AB813310004D}"/>
            </c:ext>
          </c:extLst>
        </c:ser>
        <c:ser>
          <c:idx val="5"/>
          <c:order val="5"/>
          <c:tx>
            <c:strRef>
              <c:f>'Rapport - Feb21'!$N$3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Feb21'!$N$4:$N$9</c:f>
              <c:numCache>
                <c:formatCode>#,##0</c:formatCode>
                <c:ptCount val="6"/>
                <c:pt idx="0">
                  <c:v>83025</c:v>
                </c:pt>
                <c:pt idx="1">
                  <c:v>43926</c:v>
                </c:pt>
                <c:pt idx="2">
                  <c:v>10797</c:v>
                </c:pt>
                <c:pt idx="3">
                  <c:v>74962</c:v>
                </c:pt>
                <c:pt idx="4">
                  <c:v>166046</c:v>
                </c:pt>
                <c:pt idx="5">
                  <c:v>62724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92-47F1-97A5-AB81331000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Feb21'!$I$11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Feb21'!$I$12:$I$20</c:f>
              <c:numCache>
                <c:formatCode>#,##0</c:formatCode>
                <c:ptCount val="9"/>
                <c:pt idx="0">
                  <c:v>2006</c:v>
                </c:pt>
                <c:pt idx="1">
                  <c:v>61</c:v>
                </c:pt>
                <c:pt idx="2">
                  <c:v>343</c:v>
                </c:pt>
                <c:pt idx="4">
                  <c:v>725</c:v>
                </c:pt>
                <c:pt idx="5">
                  <c:v>86</c:v>
                </c:pt>
                <c:pt idx="6">
                  <c:v>994</c:v>
                </c:pt>
                <c:pt idx="7">
                  <c:v>31</c:v>
                </c:pt>
                <c:pt idx="8">
                  <c:v>57392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8-4BAA-AAA6-BFD554A316BF}"/>
            </c:ext>
          </c:extLst>
        </c:ser>
        <c:ser>
          <c:idx val="1"/>
          <c:order val="1"/>
          <c:tx>
            <c:strRef>
              <c:f>'Rapport - Feb21'!$J$11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Feb21'!$J$12:$J$20</c:f>
              <c:numCache>
                <c:formatCode>#,##0</c:formatCode>
                <c:ptCount val="9"/>
                <c:pt idx="0">
                  <c:v>2060</c:v>
                </c:pt>
                <c:pt idx="1">
                  <c:v>58</c:v>
                </c:pt>
                <c:pt idx="2">
                  <c:v>342</c:v>
                </c:pt>
                <c:pt idx="4">
                  <c:v>673</c:v>
                </c:pt>
                <c:pt idx="5">
                  <c:v>100</c:v>
                </c:pt>
                <c:pt idx="6">
                  <c:v>767</c:v>
                </c:pt>
                <c:pt idx="7">
                  <c:v>18</c:v>
                </c:pt>
                <c:pt idx="8">
                  <c:v>67814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8-4BAA-AAA6-BFD554A316BF}"/>
            </c:ext>
          </c:extLst>
        </c:ser>
        <c:ser>
          <c:idx val="2"/>
          <c:order val="2"/>
          <c:tx>
            <c:strRef>
              <c:f>'Rapport - Feb21'!$K$11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Feb21'!$K$12:$K$20</c:f>
              <c:numCache>
                <c:formatCode>#,##0</c:formatCode>
                <c:ptCount val="9"/>
                <c:pt idx="0">
                  <c:v>2146</c:v>
                </c:pt>
                <c:pt idx="1">
                  <c:v>55</c:v>
                </c:pt>
                <c:pt idx="2">
                  <c:v>289</c:v>
                </c:pt>
                <c:pt idx="3">
                  <c:v>252</c:v>
                </c:pt>
                <c:pt idx="4">
                  <c:v>761</c:v>
                </c:pt>
                <c:pt idx="5">
                  <c:v>81</c:v>
                </c:pt>
                <c:pt idx="6">
                  <c:v>506</c:v>
                </c:pt>
                <c:pt idx="7">
                  <c:v>12</c:v>
                </c:pt>
                <c:pt idx="8">
                  <c:v>62466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8-4BAA-AAA6-BFD554A316BF}"/>
            </c:ext>
          </c:extLst>
        </c:ser>
        <c:ser>
          <c:idx val="3"/>
          <c:order val="3"/>
          <c:tx>
            <c:strRef>
              <c:f>'Rapport - Feb21'!$L$11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Feb21'!$L$12:$L$20</c:f>
              <c:numCache>
                <c:formatCode>#,##0</c:formatCode>
                <c:ptCount val="9"/>
                <c:pt idx="0">
                  <c:v>1985</c:v>
                </c:pt>
                <c:pt idx="1">
                  <c:v>23</c:v>
                </c:pt>
                <c:pt idx="2">
                  <c:v>241</c:v>
                </c:pt>
                <c:pt idx="3">
                  <c:v>514</c:v>
                </c:pt>
                <c:pt idx="4">
                  <c:v>520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46047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48-4BAA-AAA6-BFD554A316BF}"/>
            </c:ext>
          </c:extLst>
        </c:ser>
        <c:ser>
          <c:idx val="4"/>
          <c:order val="4"/>
          <c:tx>
            <c:strRef>
              <c:f>'Rapport - Feb21'!$M$11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Feb21'!$M$12:$M$20</c:f>
              <c:numCache>
                <c:formatCode>#,##0</c:formatCode>
                <c:ptCount val="9"/>
                <c:pt idx="0">
                  <c:v>2504</c:v>
                </c:pt>
                <c:pt idx="1">
                  <c:v>49</c:v>
                </c:pt>
                <c:pt idx="2">
                  <c:v>270</c:v>
                </c:pt>
                <c:pt idx="3">
                  <c:v>555</c:v>
                </c:pt>
                <c:pt idx="4">
                  <c:v>601</c:v>
                </c:pt>
                <c:pt idx="5">
                  <c:v>75</c:v>
                </c:pt>
                <c:pt idx="6">
                  <c:v>169</c:v>
                </c:pt>
                <c:pt idx="7">
                  <c:v>19</c:v>
                </c:pt>
                <c:pt idx="8">
                  <c:v>68218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48-4BAA-AAA6-BFD554A316BF}"/>
            </c:ext>
          </c:extLst>
        </c:ser>
        <c:ser>
          <c:idx val="5"/>
          <c:order val="5"/>
          <c:tx>
            <c:strRef>
              <c:f>'Rapport - Feb21'!$N$11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Feb21'!$N$12:$N$20</c:f>
              <c:numCache>
                <c:formatCode>#,##0</c:formatCode>
                <c:ptCount val="9"/>
                <c:pt idx="0">
                  <c:v>2094</c:v>
                </c:pt>
                <c:pt idx="1">
                  <c:v>31</c:v>
                </c:pt>
                <c:pt idx="2">
                  <c:v>366</c:v>
                </c:pt>
                <c:pt idx="3">
                  <c:v>635</c:v>
                </c:pt>
                <c:pt idx="4">
                  <c:v>552</c:v>
                </c:pt>
                <c:pt idx="5">
                  <c:v>75</c:v>
                </c:pt>
                <c:pt idx="6">
                  <c:v>177</c:v>
                </c:pt>
                <c:pt idx="7">
                  <c:v>26</c:v>
                </c:pt>
                <c:pt idx="8">
                  <c:v>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48-4BAA-AAA6-BFD554A316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Mar21'!$B$4:$B$13</c:f>
              <c:numCache>
                <c:formatCode>#,##0</c:formatCode>
                <c:ptCount val="10"/>
                <c:pt idx="0">
                  <c:v>85266</c:v>
                </c:pt>
                <c:pt idx="2">
                  <c:v>55647</c:v>
                </c:pt>
                <c:pt idx="3">
                  <c:v>13720</c:v>
                </c:pt>
                <c:pt idx="4">
                  <c:v>76611</c:v>
                </c:pt>
                <c:pt idx="5">
                  <c:v>396555</c:v>
                </c:pt>
                <c:pt idx="6">
                  <c:v>76556</c:v>
                </c:pt>
                <c:pt idx="7">
                  <c:v>20409</c:v>
                </c:pt>
                <c:pt idx="8">
                  <c:v>1643079</c:v>
                </c:pt>
                <c:pt idx="9">
                  <c:v>1748132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D-4C02-89AF-FDD7E27B0E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Mar21'!$C$4:$C$13</c:f>
              <c:numCache>
                <c:formatCode>#,##0</c:formatCode>
                <c:ptCount val="10"/>
                <c:pt idx="0">
                  <c:v>80344</c:v>
                </c:pt>
                <c:pt idx="2">
                  <c:v>49981</c:v>
                </c:pt>
                <c:pt idx="3">
                  <c:v>12616</c:v>
                </c:pt>
                <c:pt idx="4">
                  <c:v>76154</c:v>
                </c:pt>
                <c:pt idx="5">
                  <c:v>395725</c:v>
                </c:pt>
                <c:pt idx="6">
                  <c:v>75819</c:v>
                </c:pt>
                <c:pt idx="7">
                  <c:v>10682</c:v>
                </c:pt>
                <c:pt idx="8">
                  <c:v>1081460</c:v>
                </c:pt>
                <c:pt idx="9">
                  <c:v>1748042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0-4224-B09F-2B2B1F50FC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Mar21'!$A$4:$A$13</c15:sqref>
                  </c15:fullRef>
                </c:ext>
              </c:extLst>
              <c:f>('Rapport - Mar21'!$A$4,'Rapport - Mar21'!$A$6:$A$13)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Mar21'!$D$4:$D$13</c15:sqref>
                  </c15:fullRef>
                </c:ext>
              </c:extLst>
              <c:f>('Rapport - Mar21'!$D$4,'Rapport - Mar21'!$D$6:$D$13)</c:f>
              <c:numCache>
                <c:formatCode>General</c:formatCode>
                <c:ptCount val="9"/>
                <c:pt idx="0" formatCode="#,##0">
                  <c:v>3534</c:v>
                </c:pt>
                <c:pt idx="1" formatCode="#,##0">
                  <c:v>4580</c:v>
                </c:pt>
                <c:pt idx="2" formatCode="#,##0">
                  <c:v>183</c:v>
                </c:pt>
                <c:pt idx="3" formatCode="#,##0">
                  <c:v>457</c:v>
                </c:pt>
                <c:pt idx="4" formatCode="#,##0">
                  <c:v>829</c:v>
                </c:pt>
                <c:pt idx="5" formatCode="#,##0">
                  <c:v>736</c:v>
                </c:pt>
                <c:pt idx="6" formatCode="#,##0">
                  <c:v>9727</c:v>
                </c:pt>
                <c:pt idx="7" formatCode="#,##0">
                  <c:v>554864</c:v>
                </c:pt>
                <c:pt idx="8" formatCode="#,##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E-4798-9F0E-37D15D72F4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Mar21'!$A$4:$A$13</c15:sqref>
                  </c15:fullRef>
                </c:ext>
              </c:extLst>
              <c:f>('Rapport - Mar21'!$A$4,'Rapport - Mar21'!$A$6:$A$13)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Mar21'!$E$4:$E$7</c15:sqref>
                  </c15:fullRef>
                </c:ext>
              </c:extLst>
              <c:f>('Rapport - Mar21'!$E$4,'Rapport - Mar21'!$E$6:$E$7)</c:f>
              <c:numCache>
                <c:formatCode>General</c:formatCode>
                <c:ptCount val="3"/>
                <c:pt idx="0" formatCode="#,##0">
                  <c:v>1081</c:v>
                </c:pt>
                <c:pt idx="1" formatCode="#,##0">
                  <c:v>1004</c:v>
                </c:pt>
                <c:pt idx="2" formatCode="#,##0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0-400A-8C41-063ACFD2D2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Plugin!$AM$2:$AM$32</c:f>
              <c:numCache>
                <c:formatCode>m/d/yyyy</c:formatCode>
                <c:ptCount val="31"/>
                <c:pt idx="0">
                  <c:v>44286</c:v>
                </c:pt>
                <c:pt idx="1">
                  <c:v>44285</c:v>
                </c:pt>
                <c:pt idx="2">
                  <c:v>44284</c:v>
                </c:pt>
                <c:pt idx="3">
                  <c:v>44283</c:v>
                </c:pt>
                <c:pt idx="4">
                  <c:v>44282</c:v>
                </c:pt>
                <c:pt idx="5">
                  <c:v>44281</c:v>
                </c:pt>
                <c:pt idx="6">
                  <c:v>44280</c:v>
                </c:pt>
                <c:pt idx="7">
                  <c:v>44279</c:v>
                </c:pt>
                <c:pt idx="8">
                  <c:v>44278</c:v>
                </c:pt>
                <c:pt idx="9">
                  <c:v>44277</c:v>
                </c:pt>
                <c:pt idx="10">
                  <c:v>44276</c:v>
                </c:pt>
                <c:pt idx="11">
                  <c:v>44275</c:v>
                </c:pt>
                <c:pt idx="12">
                  <c:v>44274</c:v>
                </c:pt>
                <c:pt idx="13">
                  <c:v>44273</c:v>
                </c:pt>
                <c:pt idx="14">
                  <c:v>44272</c:v>
                </c:pt>
                <c:pt idx="15">
                  <c:v>44271</c:v>
                </c:pt>
                <c:pt idx="16">
                  <c:v>44270</c:v>
                </c:pt>
                <c:pt idx="17">
                  <c:v>44269</c:v>
                </c:pt>
                <c:pt idx="18">
                  <c:v>44268</c:v>
                </c:pt>
                <c:pt idx="19">
                  <c:v>44267</c:v>
                </c:pt>
                <c:pt idx="20">
                  <c:v>44266</c:v>
                </c:pt>
                <c:pt idx="21">
                  <c:v>44265</c:v>
                </c:pt>
                <c:pt idx="22">
                  <c:v>44264</c:v>
                </c:pt>
                <c:pt idx="23">
                  <c:v>44263</c:v>
                </c:pt>
                <c:pt idx="24">
                  <c:v>44262</c:v>
                </c:pt>
                <c:pt idx="25">
                  <c:v>44261</c:v>
                </c:pt>
                <c:pt idx="26">
                  <c:v>44260</c:v>
                </c:pt>
                <c:pt idx="27">
                  <c:v>44259</c:v>
                </c:pt>
                <c:pt idx="28">
                  <c:v>44258</c:v>
                </c:pt>
                <c:pt idx="29">
                  <c:v>44257</c:v>
                </c:pt>
                <c:pt idx="30">
                  <c:v>44256</c:v>
                </c:pt>
              </c:numCache>
            </c:numRef>
          </c:cat>
          <c:val>
            <c:numRef>
              <c:f>Plugin!$AN$2:$AN$32</c:f>
              <c:numCache>
                <c:formatCode>General</c:formatCode>
                <c:ptCount val="31"/>
                <c:pt idx="0">
                  <c:v>590</c:v>
                </c:pt>
                <c:pt idx="1">
                  <c:v>381</c:v>
                </c:pt>
                <c:pt idx="2">
                  <c:v>370</c:v>
                </c:pt>
                <c:pt idx="3">
                  <c:v>291</c:v>
                </c:pt>
                <c:pt idx="4">
                  <c:v>290</c:v>
                </c:pt>
                <c:pt idx="5">
                  <c:v>400</c:v>
                </c:pt>
                <c:pt idx="6">
                  <c:v>1160</c:v>
                </c:pt>
                <c:pt idx="7">
                  <c:v>535</c:v>
                </c:pt>
                <c:pt idx="8">
                  <c:v>548</c:v>
                </c:pt>
                <c:pt idx="9">
                  <c:v>726</c:v>
                </c:pt>
                <c:pt idx="10">
                  <c:v>106</c:v>
                </c:pt>
                <c:pt idx="11">
                  <c:v>387</c:v>
                </c:pt>
                <c:pt idx="12">
                  <c:v>615</c:v>
                </c:pt>
                <c:pt idx="13">
                  <c:v>543</c:v>
                </c:pt>
                <c:pt idx="14">
                  <c:v>687</c:v>
                </c:pt>
                <c:pt idx="15">
                  <c:v>833</c:v>
                </c:pt>
                <c:pt idx="16">
                  <c:v>850</c:v>
                </c:pt>
                <c:pt idx="17">
                  <c:v>368</c:v>
                </c:pt>
                <c:pt idx="18">
                  <c:v>320</c:v>
                </c:pt>
                <c:pt idx="19">
                  <c:v>759</c:v>
                </c:pt>
                <c:pt idx="20">
                  <c:v>787</c:v>
                </c:pt>
                <c:pt idx="21">
                  <c:v>1056</c:v>
                </c:pt>
                <c:pt idx="22">
                  <c:v>637</c:v>
                </c:pt>
                <c:pt idx="23">
                  <c:v>643</c:v>
                </c:pt>
                <c:pt idx="24">
                  <c:v>325</c:v>
                </c:pt>
                <c:pt idx="25">
                  <c:v>314</c:v>
                </c:pt>
                <c:pt idx="26">
                  <c:v>545</c:v>
                </c:pt>
                <c:pt idx="27">
                  <c:v>756</c:v>
                </c:pt>
                <c:pt idx="28">
                  <c:v>822</c:v>
                </c:pt>
                <c:pt idx="29">
                  <c:v>1098</c:v>
                </c:pt>
                <c:pt idx="30">
                  <c:v>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3-4D3E-A92A-808A7F4A229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juni'!$E$4:$E$6</c:f>
              <c:numCache>
                <c:formatCode>General</c:formatCode>
                <c:ptCount val="3"/>
                <c:pt idx="0">
                  <c:v>962</c:v>
                </c:pt>
                <c:pt idx="1">
                  <c:v>1037</c:v>
                </c:pt>
                <c:pt idx="2">
                  <c:v>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7780416"/>
        <c:axId val="897781592"/>
      </c:barChart>
      <c:catAx>
        <c:axId val="89778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781592"/>
        <c:crosses val="autoZero"/>
        <c:auto val="1"/>
        <c:lblAlgn val="ctr"/>
        <c:lblOffset val="100"/>
        <c:noMultiLvlLbl val="0"/>
      </c:catAx>
      <c:valAx>
        <c:axId val="897781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78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378235444913612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Mar21'!$I$3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Mar21'!$I$4:$I$9</c:f>
              <c:numCache>
                <c:formatCode>#,##0</c:formatCode>
                <c:ptCount val="6"/>
                <c:pt idx="0">
                  <c:v>68747</c:v>
                </c:pt>
                <c:pt idx="1">
                  <c:v>52960</c:v>
                </c:pt>
                <c:pt idx="2">
                  <c:v>12671</c:v>
                </c:pt>
                <c:pt idx="3">
                  <c:v>98065</c:v>
                </c:pt>
                <c:pt idx="4">
                  <c:v>293386</c:v>
                </c:pt>
                <c:pt idx="5">
                  <c:v>71832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E-4822-8B5A-C6067E0B8D95}"/>
            </c:ext>
          </c:extLst>
        </c:ser>
        <c:ser>
          <c:idx val="1"/>
          <c:order val="1"/>
          <c:tx>
            <c:strRef>
              <c:f>'Rapport - Mar21'!$J$3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Mar21'!$J$4:$J$9</c:f>
              <c:numCache>
                <c:formatCode>#,##0</c:formatCode>
                <c:ptCount val="6"/>
                <c:pt idx="0">
                  <c:v>74522</c:v>
                </c:pt>
                <c:pt idx="1">
                  <c:v>49523</c:v>
                </c:pt>
                <c:pt idx="2">
                  <c:v>12572</c:v>
                </c:pt>
                <c:pt idx="3">
                  <c:v>87054</c:v>
                </c:pt>
                <c:pt idx="4">
                  <c:v>300000</c:v>
                </c:pt>
                <c:pt idx="5">
                  <c:v>66568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E-4822-8B5A-C6067E0B8D95}"/>
            </c:ext>
          </c:extLst>
        </c:ser>
        <c:ser>
          <c:idx val="2"/>
          <c:order val="2"/>
          <c:tx>
            <c:strRef>
              <c:f>'Rapport - Mar21'!$K$3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Mar21'!$K$4:$K$9</c:f>
              <c:numCache>
                <c:formatCode>#,##0</c:formatCode>
                <c:ptCount val="6"/>
                <c:pt idx="0">
                  <c:v>67028</c:v>
                </c:pt>
                <c:pt idx="1">
                  <c:v>44220</c:v>
                </c:pt>
                <c:pt idx="2">
                  <c:v>10732</c:v>
                </c:pt>
                <c:pt idx="3">
                  <c:v>107039</c:v>
                </c:pt>
                <c:pt idx="4">
                  <c:v>163353</c:v>
                </c:pt>
                <c:pt idx="5">
                  <c:v>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5E-4822-8B5A-C6067E0B8D95}"/>
            </c:ext>
          </c:extLst>
        </c:ser>
        <c:ser>
          <c:idx val="3"/>
          <c:order val="3"/>
          <c:tx>
            <c:strRef>
              <c:f>'Rapport - Mar21'!$L$3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Mar21'!$L$4:$L$9</c:f>
              <c:numCache>
                <c:formatCode>#,##0</c:formatCode>
                <c:ptCount val="6"/>
                <c:pt idx="0">
                  <c:v>69260</c:v>
                </c:pt>
                <c:pt idx="1">
                  <c:v>46877</c:v>
                </c:pt>
                <c:pt idx="2">
                  <c:v>11094</c:v>
                </c:pt>
                <c:pt idx="3">
                  <c:v>77565</c:v>
                </c:pt>
                <c:pt idx="4">
                  <c:v>161548</c:v>
                </c:pt>
                <c:pt idx="5">
                  <c:v>72460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5E-4822-8B5A-C6067E0B8D95}"/>
            </c:ext>
          </c:extLst>
        </c:ser>
        <c:ser>
          <c:idx val="4"/>
          <c:order val="4"/>
          <c:tx>
            <c:strRef>
              <c:f>'Rapport - Mar21'!$M$3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Mar21'!$M$4:$M$9</c:f>
              <c:numCache>
                <c:formatCode>#,##0</c:formatCode>
                <c:ptCount val="6"/>
                <c:pt idx="0">
                  <c:v>83025</c:v>
                </c:pt>
                <c:pt idx="1">
                  <c:v>43926</c:v>
                </c:pt>
                <c:pt idx="2">
                  <c:v>10797</c:v>
                </c:pt>
                <c:pt idx="3">
                  <c:v>74962</c:v>
                </c:pt>
                <c:pt idx="4">
                  <c:v>166046</c:v>
                </c:pt>
                <c:pt idx="5">
                  <c:v>62724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E-4822-8B5A-C6067E0B8D95}"/>
            </c:ext>
          </c:extLst>
        </c:ser>
        <c:ser>
          <c:idx val="5"/>
          <c:order val="5"/>
          <c:tx>
            <c:strRef>
              <c:f>'Rapport - Mar21'!$N$3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Mar21'!$N$4:$N$9</c:f>
              <c:numCache>
                <c:formatCode>#,##0</c:formatCode>
                <c:ptCount val="6"/>
                <c:pt idx="0">
                  <c:v>80344</c:v>
                </c:pt>
                <c:pt idx="1">
                  <c:v>49981</c:v>
                </c:pt>
                <c:pt idx="2">
                  <c:v>12616</c:v>
                </c:pt>
                <c:pt idx="3">
                  <c:v>76154</c:v>
                </c:pt>
                <c:pt idx="4">
                  <c:v>395725</c:v>
                </c:pt>
                <c:pt idx="5">
                  <c:v>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5E-4822-8B5A-C6067E0B8D9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Mar21'!$I$11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Mar21'!$I$12:$I$20</c:f>
              <c:numCache>
                <c:formatCode>#,##0</c:formatCode>
                <c:ptCount val="9"/>
                <c:pt idx="0">
                  <c:v>2060</c:v>
                </c:pt>
                <c:pt idx="1">
                  <c:v>58</c:v>
                </c:pt>
                <c:pt idx="2">
                  <c:v>342</c:v>
                </c:pt>
                <c:pt idx="4">
                  <c:v>673</c:v>
                </c:pt>
                <c:pt idx="5">
                  <c:v>100</c:v>
                </c:pt>
                <c:pt idx="6">
                  <c:v>767</c:v>
                </c:pt>
                <c:pt idx="7">
                  <c:v>18</c:v>
                </c:pt>
                <c:pt idx="8">
                  <c:v>67814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D-4FF0-964D-B55D8F822430}"/>
            </c:ext>
          </c:extLst>
        </c:ser>
        <c:ser>
          <c:idx val="1"/>
          <c:order val="1"/>
          <c:tx>
            <c:strRef>
              <c:f>'Rapport - Mar21'!$J$11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Mar21'!$J$12:$J$20</c:f>
              <c:numCache>
                <c:formatCode>#,##0</c:formatCode>
                <c:ptCount val="9"/>
                <c:pt idx="0">
                  <c:v>2146</c:v>
                </c:pt>
                <c:pt idx="1">
                  <c:v>55</c:v>
                </c:pt>
                <c:pt idx="2">
                  <c:v>289</c:v>
                </c:pt>
                <c:pt idx="3">
                  <c:v>252</c:v>
                </c:pt>
                <c:pt idx="4">
                  <c:v>761</c:v>
                </c:pt>
                <c:pt idx="5">
                  <c:v>81</c:v>
                </c:pt>
                <c:pt idx="6">
                  <c:v>506</c:v>
                </c:pt>
                <c:pt idx="7">
                  <c:v>12</c:v>
                </c:pt>
                <c:pt idx="8">
                  <c:v>62466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D-4FF0-964D-B55D8F822430}"/>
            </c:ext>
          </c:extLst>
        </c:ser>
        <c:ser>
          <c:idx val="2"/>
          <c:order val="2"/>
          <c:tx>
            <c:strRef>
              <c:f>'Rapport - Mar21'!$K$11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Mar21'!$K$12:$K$20</c:f>
              <c:numCache>
                <c:formatCode>#,##0</c:formatCode>
                <c:ptCount val="9"/>
                <c:pt idx="0">
                  <c:v>1985</c:v>
                </c:pt>
                <c:pt idx="1">
                  <c:v>23</c:v>
                </c:pt>
                <c:pt idx="2">
                  <c:v>241</c:v>
                </c:pt>
                <c:pt idx="3">
                  <c:v>514</c:v>
                </c:pt>
                <c:pt idx="4">
                  <c:v>520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46047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BD-4FF0-964D-B55D8F822430}"/>
            </c:ext>
          </c:extLst>
        </c:ser>
        <c:ser>
          <c:idx val="3"/>
          <c:order val="3"/>
          <c:tx>
            <c:strRef>
              <c:f>'Rapport - Mar21'!$L$11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Mar21'!$L$12:$L$20</c:f>
              <c:numCache>
                <c:formatCode>#,##0</c:formatCode>
                <c:ptCount val="9"/>
                <c:pt idx="0">
                  <c:v>2504</c:v>
                </c:pt>
                <c:pt idx="1">
                  <c:v>49</c:v>
                </c:pt>
                <c:pt idx="2">
                  <c:v>270</c:v>
                </c:pt>
                <c:pt idx="3">
                  <c:v>555</c:v>
                </c:pt>
                <c:pt idx="4">
                  <c:v>601</c:v>
                </c:pt>
                <c:pt idx="5">
                  <c:v>75</c:v>
                </c:pt>
                <c:pt idx="6">
                  <c:v>169</c:v>
                </c:pt>
                <c:pt idx="7">
                  <c:v>19</c:v>
                </c:pt>
                <c:pt idx="8">
                  <c:v>68218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BD-4FF0-964D-B55D8F822430}"/>
            </c:ext>
          </c:extLst>
        </c:ser>
        <c:ser>
          <c:idx val="4"/>
          <c:order val="4"/>
          <c:tx>
            <c:strRef>
              <c:f>'Rapport - Mar21'!$M$11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Mar21'!$M$12:$M$20</c:f>
              <c:numCache>
                <c:formatCode>#,##0</c:formatCode>
                <c:ptCount val="9"/>
                <c:pt idx="0">
                  <c:v>2094</c:v>
                </c:pt>
                <c:pt idx="1">
                  <c:v>31</c:v>
                </c:pt>
                <c:pt idx="2">
                  <c:v>366</c:v>
                </c:pt>
                <c:pt idx="3">
                  <c:v>635</c:v>
                </c:pt>
                <c:pt idx="4">
                  <c:v>552</c:v>
                </c:pt>
                <c:pt idx="5">
                  <c:v>75</c:v>
                </c:pt>
                <c:pt idx="6">
                  <c:v>177</c:v>
                </c:pt>
                <c:pt idx="7">
                  <c:v>26</c:v>
                </c:pt>
                <c:pt idx="8">
                  <c:v>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BD-4FF0-964D-B55D8F822430}"/>
            </c:ext>
          </c:extLst>
        </c:ser>
        <c:ser>
          <c:idx val="5"/>
          <c:order val="5"/>
          <c:tx>
            <c:strRef>
              <c:f>'Rapport - Mar21'!$N$11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Mar21'!$N$12:$N$20</c:f>
              <c:numCache>
                <c:formatCode>#,##0</c:formatCode>
                <c:ptCount val="9"/>
                <c:pt idx="0">
                  <c:v>2167</c:v>
                </c:pt>
                <c:pt idx="1">
                  <c:v>37</c:v>
                </c:pt>
                <c:pt idx="2">
                  <c:v>243</c:v>
                </c:pt>
                <c:pt idx="3">
                  <c:v>673</c:v>
                </c:pt>
                <c:pt idx="4">
                  <c:v>688</c:v>
                </c:pt>
                <c:pt idx="5">
                  <c:v>76</c:v>
                </c:pt>
                <c:pt idx="6">
                  <c:v>239</c:v>
                </c:pt>
                <c:pt idx="7">
                  <c:v>34</c:v>
                </c:pt>
                <c:pt idx="8">
                  <c:v>71662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BD-4FF0-964D-B55D8F822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April21'!$B$4:$B$13</c:f>
              <c:numCache>
                <c:formatCode>#,##0</c:formatCode>
                <c:ptCount val="10"/>
                <c:pt idx="0">
                  <c:v>64334</c:v>
                </c:pt>
                <c:pt idx="2">
                  <c:v>46977</c:v>
                </c:pt>
                <c:pt idx="3">
                  <c:v>12979</c:v>
                </c:pt>
                <c:pt idx="4">
                  <c:v>75853</c:v>
                </c:pt>
                <c:pt idx="5">
                  <c:v>186092</c:v>
                </c:pt>
                <c:pt idx="6">
                  <c:v>115061</c:v>
                </c:pt>
                <c:pt idx="7">
                  <c:v>24197</c:v>
                </c:pt>
                <c:pt idx="8">
                  <c:v>1364858</c:v>
                </c:pt>
                <c:pt idx="9">
                  <c:v>2124939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7-419A-BB8F-AF577A7DBB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April21'!$C$4:$C$13</c:f>
              <c:numCache>
                <c:formatCode>#,##0</c:formatCode>
                <c:ptCount val="10"/>
                <c:pt idx="0">
                  <c:v>59030</c:v>
                </c:pt>
                <c:pt idx="2">
                  <c:v>42402</c:v>
                </c:pt>
                <c:pt idx="3">
                  <c:v>11867</c:v>
                </c:pt>
                <c:pt idx="4">
                  <c:v>75527</c:v>
                </c:pt>
                <c:pt idx="5">
                  <c:v>185630</c:v>
                </c:pt>
                <c:pt idx="6">
                  <c:v>114327</c:v>
                </c:pt>
                <c:pt idx="7">
                  <c:v>7314</c:v>
                </c:pt>
                <c:pt idx="8">
                  <c:v>889276</c:v>
                </c:pt>
                <c:pt idx="9">
                  <c:v>2124833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5-4894-A41A-D5EF8E1E2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April21'!$A$4:$A$13</c15:sqref>
                  </c15:fullRef>
                </c:ext>
              </c:extLst>
              <c:f>('Rapport - April21'!$A$4,'Rapport - April21'!$A$6:$A$13)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April21'!$D$4:$D$13</c15:sqref>
                  </c15:fullRef>
                </c:ext>
              </c:extLst>
              <c:f>('Rapport - April21'!$D$4,'Rapport - April21'!$D$6:$D$13)</c:f>
              <c:numCache>
                <c:formatCode>General</c:formatCode>
                <c:ptCount val="9"/>
                <c:pt idx="0" formatCode="#,##0">
                  <c:v>4155</c:v>
                </c:pt>
                <c:pt idx="1" formatCode="#,##0">
                  <c:v>3454</c:v>
                </c:pt>
                <c:pt idx="2" formatCode="#,##0">
                  <c:v>102</c:v>
                </c:pt>
                <c:pt idx="3" formatCode="#,##0">
                  <c:v>326</c:v>
                </c:pt>
                <c:pt idx="4" formatCode="#,##0">
                  <c:v>461</c:v>
                </c:pt>
                <c:pt idx="5" formatCode="#,##0">
                  <c:v>731</c:v>
                </c:pt>
                <c:pt idx="6" formatCode="#,##0">
                  <c:v>16883</c:v>
                </c:pt>
                <c:pt idx="7" formatCode="#,##0">
                  <c:v>475572</c:v>
                </c:pt>
                <c:pt idx="8" formatCode="#,##0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8-4D04-B96F-2D9E85BAE0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April21'!$A$4:$A$13</c15:sqref>
                  </c15:fullRef>
                </c:ext>
              </c:extLst>
              <c:f>('Rapport - April21'!$A$4,'Rapport - April21'!$A$6:$A$13)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April21'!$E$4:$E$7</c15:sqref>
                  </c15:fullRef>
                </c:ext>
              </c:extLst>
              <c:f>('Rapport - April21'!$E$4,'Rapport - April21'!$E$6:$E$7)</c:f>
              <c:numCache>
                <c:formatCode>General</c:formatCode>
                <c:ptCount val="3"/>
                <c:pt idx="0" formatCode="#,##0">
                  <c:v>914</c:v>
                </c:pt>
                <c:pt idx="1" formatCode="#,##0">
                  <c:v>1025</c:v>
                </c:pt>
                <c:pt idx="2" formatCode="#,##0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E-4ED7-8022-F977371A05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Plugin!$A$36:$A$61</c:f>
              <c:numCache>
                <c:formatCode>mmm\-yy</c:formatCode>
                <c:ptCount val="26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</c:numCache>
            </c:numRef>
          </c:cat>
          <c:val>
            <c:numRef>
              <c:f>Plugin!$B$36:$B$61</c:f>
              <c:numCache>
                <c:formatCode>General</c:formatCode>
                <c:ptCount val="26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5-4107-9DC1-FE59DB5E4A5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378235444913612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April21'!$I$3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April21'!$I$4:$I$9</c:f>
              <c:numCache>
                <c:formatCode>#,##0</c:formatCode>
                <c:ptCount val="6"/>
                <c:pt idx="0">
                  <c:v>74522</c:v>
                </c:pt>
                <c:pt idx="1">
                  <c:v>49523</c:v>
                </c:pt>
                <c:pt idx="2">
                  <c:v>12572</c:v>
                </c:pt>
                <c:pt idx="3">
                  <c:v>87054</c:v>
                </c:pt>
                <c:pt idx="4">
                  <c:v>300000</c:v>
                </c:pt>
                <c:pt idx="5">
                  <c:v>66568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5-4E08-89B6-9AB88A429A8F}"/>
            </c:ext>
          </c:extLst>
        </c:ser>
        <c:ser>
          <c:idx val="1"/>
          <c:order val="1"/>
          <c:tx>
            <c:strRef>
              <c:f>'Rapport - April21'!$J$3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April21'!$J$4:$J$9</c:f>
              <c:numCache>
                <c:formatCode>#,##0</c:formatCode>
                <c:ptCount val="6"/>
                <c:pt idx="0">
                  <c:v>67028</c:v>
                </c:pt>
                <c:pt idx="1">
                  <c:v>44220</c:v>
                </c:pt>
                <c:pt idx="2">
                  <c:v>10732</c:v>
                </c:pt>
                <c:pt idx="3">
                  <c:v>107039</c:v>
                </c:pt>
                <c:pt idx="4">
                  <c:v>163353</c:v>
                </c:pt>
                <c:pt idx="5">
                  <c:v>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5-4E08-89B6-9AB88A429A8F}"/>
            </c:ext>
          </c:extLst>
        </c:ser>
        <c:ser>
          <c:idx val="2"/>
          <c:order val="2"/>
          <c:tx>
            <c:strRef>
              <c:f>'Rapport - April21'!$K$3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April21'!$K$4:$K$9</c:f>
              <c:numCache>
                <c:formatCode>#,##0</c:formatCode>
                <c:ptCount val="6"/>
                <c:pt idx="0">
                  <c:v>69260</c:v>
                </c:pt>
                <c:pt idx="1">
                  <c:v>46877</c:v>
                </c:pt>
                <c:pt idx="2">
                  <c:v>11094</c:v>
                </c:pt>
                <c:pt idx="3">
                  <c:v>77565</c:v>
                </c:pt>
                <c:pt idx="4">
                  <c:v>161548</c:v>
                </c:pt>
                <c:pt idx="5">
                  <c:v>72460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5-4E08-89B6-9AB88A429A8F}"/>
            </c:ext>
          </c:extLst>
        </c:ser>
        <c:ser>
          <c:idx val="3"/>
          <c:order val="3"/>
          <c:tx>
            <c:strRef>
              <c:f>'Rapport - April21'!$L$3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April21'!$L$4:$L$9</c:f>
              <c:numCache>
                <c:formatCode>#,##0</c:formatCode>
                <c:ptCount val="6"/>
                <c:pt idx="0">
                  <c:v>83025</c:v>
                </c:pt>
                <c:pt idx="1">
                  <c:v>43926</c:v>
                </c:pt>
                <c:pt idx="2">
                  <c:v>10797</c:v>
                </c:pt>
                <c:pt idx="3">
                  <c:v>74962</c:v>
                </c:pt>
                <c:pt idx="4">
                  <c:v>166046</c:v>
                </c:pt>
                <c:pt idx="5">
                  <c:v>62724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5-4E08-89B6-9AB88A429A8F}"/>
            </c:ext>
          </c:extLst>
        </c:ser>
        <c:ser>
          <c:idx val="4"/>
          <c:order val="4"/>
          <c:tx>
            <c:strRef>
              <c:f>'Rapport - April21'!$M$3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April21'!$M$4:$M$9</c:f>
              <c:numCache>
                <c:formatCode>#,##0</c:formatCode>
                <c:ptCount val="6"/>
                <c:pt idx="0">
                  <c:v>80344</c:v>
                </c:pt>
                <c:pt idx="1">
                  <c:v>49981</c:v>
                </c:pt>
                <c:pt idx="2">
                  <c:v>12616</c:v>
                </c:pt>
                <c:pt idx="3">
                  <c:v>76154</c:v>
                </c:pt>
                <c:pt idx="4">
                  <c:v>395725</c:v>
                </c:pt>
                <c:pt idx="5">
                  <c:v>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5-4E08-89B6-9AB88A429A8F}"/>
            </c:ext>
          </c:extLst>
        </c:ser>
        <c:ser>
          <c:idx val="5"/>
          <c:order val="5"/>
          <c:tx>
            <c:strRef>
              <c:f>'Rapport - April21'!$N$3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April21'!$N$4:$N$9</c:f>
              <c:numCache>
                <c:formatCode>#,##0</c:formatCode>
                <c:ptCount val="6"/>
                <c:pt idx="0">
                  <c:v>59030</c:v>
                </c:pt>
                <c:pt idx="1">
                  <c:v>42402</c:v>
                </c:pt>
                <c:pt idx="2">
                  <c:v>11867</c:v>
                </c:pt>
                <c:pt idx="3">
                  <c:v>75527</c:v>
                </c:pt>
                <c:pt idx="4">
                  <c:v>185630</c:v>
                </c:pt>
                <c:pt idx="5">
                  <c:v>114327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5-4E08-89B6-9AB88A429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April21'!$I$11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April21'!$I$12:$I$20</c:f>
              <c:numCache>
                <c:formatCode>#,##0</c:formatCode>
                <c:ptCount val="9"/>
                <c:pt idx="0">
                  <c:v>2146</c:v>
                </c:pt>
                <c:pt idx="1">
                  <c:v>55</c:v>
                </c:pt>
                <c:pt idx="2">
                  <c:v>289</c:v>
                </c:pt>
                <c:pt idx="3">
                  <c:v>252</c:v>
                </c:pt>
                <c:pt idx="4">
                  <c:v>761</c:v>
                </c:pt>
                <c:pt idx="5">
                  <c:v>81</c:v>
                </c:pt>
                <c:pt idx="6">
                  <c:v>506</c:v>
                </c:pt>
                <c:pt idx="7">
                  <c:v>12</c:v>
                </c:pt>
                <c:pt idx="8">
                  <c:v>62466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4-4054-B4E2-F4C016B06DD0}"/>
            </c:ext>
          </c:extLst>
        </c:ser>
        <c:ser>
          <c:idx val="1"/>
          <c:order val="1"/>
          <c:tx>
            <c:strRef>
              <c:f>'Rapport - April21'!$J$11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April21'!$J$12:$J$20</c:f>
              <c:numCache>
                <c:formatCode>#,##0</c:formatCode>
                <c:ptCount val="9"/>
                <c:pt idx="0">
                  <c:v>1985</c:v>
                </c:pt>
                <c:pt idx="1">
                  <c:v>23</c:v>
                </c:pt>
                <c:pt idx="2">
                  <c:v>241</c:v>
                </c:pt>
                <c:pt idx="3">
                  <c:v>514</c:v>
                </c:pt>
                <c:pt idx="4">
                  <c:v>520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46047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4-4054-B4E2-F4C016B06DD0}"/>
            </c:ext>
          </c:extLst>
        </c:ser>
        <c:ser>
          <c:idx val="2"/>
          <c:order val="2"/>
          <c:tx>
            <c:strRef>
              <c:f>'Rapport - April21'!$K$11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April21'!$K$12:$K$20</c:f>
              <c:numCache>
                <c:formatCode>#,##0</c:formatCode>
                <c:ptCount val="9"/>
                <c:pt idx="0">
                  <c:v>2504</c:v>
                </c:pt>
                <c:pt idx="1">
                  <c:v>49</c:v>
                </c:pt>
                <c:pt idx="2">
                  <c:v>270</c:v>
                </c:pt>
                <c:pt idx="3">
                  <c:v>555</c:v>
                </c:pt>
                <c:pt idx="4">
                  <c:v>601</c:v>
                </c:pt>
                <c:pt idx="5">
                  <c:v>75</c:v>
                </c:pt>
                <c:pt idx="6">
                  <c:v>169</c:v>
                </c:pt>
                <c:pt idx="7">
                  <c:v>19</c:v>
                </c:pt>
                <c:pt idx="8">
                  <c:v>68218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4-4054-B4E2-F4C016B06DD0}"/>
            </c:ext>
          </c:extLst>
        </c:ser>
        <c:ser>
          <c:idx val="3"/>
          <c:order val="3"/>
          <c:tx>
            <c:strRef>
              <c:f>'Rapport - April21'!$L$11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April21'!$L$12:$L$20</c:f>
              <c:numCache>
                <c:formatCode>#,##0</c:formatCode>
                <c:ptCount val="9"/>
                <c:pt idx="0">
                  <c:v>2094</c:v>
                </c:pt>
                <c:pt idx="1">
                  <c:v>31</c:v>
                </c:pt>
                <c:pt idx="2">
                  <c:v>366</c:v>
                </c:pt>
                <c:pt idx="3">
                  <c:v>635</c:v>
                </c:pt>
                <c:pt idx="4">
                  <c:v>552</c:v>
                </c:pt>
                <c:pt idx="5">
                  <c:v>75</c:v>
                </c:pt>
                <c:pt idx="6">
                  <c:v>177</c:v>
                </c:pt>
                <c:pt idx="7">
                  <c:v>26</c:v>
                </c:pt>
                <c:pt idx="8">
                  <c:v>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74-4054-B4E2-F4C016B06DD0}"/>
            </c:ext>
          </c:extLst>
        </c:ser>
        <c:ser>
          <c:idx val="4"/>
          <c:order val="4"/>
          <c:tx>
            <c:strRef>
              <c:f>'Rapport - April21'!$M$11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April21'!$M$12:$M$20</c:f>
              <c:numCache>
                <c:formatCode>#,##0</c:formatCode>
                <c:ptCount val="9"/>
                <c:pt idx="0">
                  <c:v>2167</c:v>
                </c:pt>
                <c:pt idx="1">
                  <c:v>37</c:v>
                </c:pt>
                <c:pt idx="2">
                  <c:v>243</c:v>
                </c:pt>
                <c:pt idx="3">
                  <c:v>673</c:v>
                </c:pt>
                <c:pt idx="4">
                  <c:v>688</c:v>
                </c:pt>
                <c:pt idx="5">
                  <c:v>76</c:v>
                </c:pt>
                <c:pt idx="6">
                  <c:v>239</c:v>
                </c:pt>
                <c:pt idx="7">
                  <c:v>34</c:v>
                </c:pt>
                <c:pt idx="8">
                  <c:v>71662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74-4054-B4E2-F4C016B06DD0}"/>
            </c:ext>
          </c:extLst>
        </c:ser>
        <c:ser>
          <c:idx val="5"/>
          <c:order val="5"/>
          <c:tx>
            <c:strRef>
              <c:f>'Rapport - April21'!$N$11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April21'!$N$12:$N$20</c:f>
              <c:numCache>
                <c:formatCode>#,##0</c:formatCode>
                <c:ptCount val="9"/>
                <c:pt idx="0">
                  <c:v>1793</c:v>
                </c:pt>
                <c:pt idx="1">
                  <c:v>37</c:v>
                </c:pt>
                <c:pt idx="2">
                  <c:v>240</c:v>
                </c:pt>
                <c:pt idx="3">
                  <c:v>661</c:v>
                </c:pt>
                <c:pt idx="4">
                  <c:v>755</c:v>
                </c:pt>
                <c:pt idx="5">
                  <c:v>100</c:v>
                </c:pt>
                <c:pt idx="6">
                  <c:v>560</c:v>
                </c:pt>
                <c:pt idx="7">
                  <c:v>19</c:v>
                </c:pt>
                <c:pt idx="8">
                  <c:v>110162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74-4054-B4E2-F4C016B06D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Mai21'!$B$4:$B$13</c:f>
              <c:numCache>
                <c:formatCode>#,##0</c:formatCode>
                <c:ptCount val="10"/>
                <c:pt idx="0">
                  <c:v>67459</c:v>
                </c:pt>
                <c:pt idx="2">
                  <c:v>45551</c:v>
                </c:pt>
                <c:pt idx="3">
                  <c:v>14733</c:v>
                </c:pt>
                <c:pt idx="4">
                  <c:v>71685</c:v>
                </c:pt>
                <c:pt idx="5">
                  <c:v>110403</c:v>
                </c:pt>
                <c:pt idx="6">
                  <c:v>1717</c:v>
                </c:pt>
                <c:pt idx="7">
                  <c:v>18875</c:v>
                </c:pt>
                <c:pt idx="8">
                  <c:v>1405634</c:v>
                </c:pt>
                <c:pt idx="9">
                  <c:v>2182018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0-4EED-9C58-2E5A2828B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Plugin!$A$2:$A$31</c:f>
              <c:numCache>
                <c:formatCode>m/d/yyyy</c:formatCode>
                <c:ptCount val="30"/>
                <c:pt idx="0">
                  <c:v>43646</c:v>
                </c:pt>
                <c:pt idx="1">
                  <c:v>43645</c:v>
                </c:pt>
                <c:pt idx="2">
                  <c:v>43644</c:v>
                </c:pt>
                <c:pt idx="3">
                  <c:v>43643</c:v>
                </c:pt>
                <c:pt idx="4">
                  <c:v>43642</c:v>
                </c:pt>
                <c:pt idx="5">
                  <c:v>43641</c:v>
                </c:pt>
                <c:pt idx="6">
                  <c:v>43640</c:v>
                </c:pt>
                <c:pt idx="7">
                  <c:v>43639</c:v>
                </c:pt>
                <c:pt idx="8">
                  <c:v>43638</c:v>
                </c:pt>
                <c:pt idx="9">
                  <c:v>43637</c:v>
                </c:pt>
                <c:pt idx="10">
                  <c:v>43636</c:v>
                </c:pt>
                <c:pt idx="11">
                  <c:v>43635</c:v>
                </c:pt>
                <c:pt idx="12">
                  <c:v>43634</c:v>
                </c:pt>
                <c:pt idx="13">
                  <c:v>43633</c:v>
                </c:pt>
                <c:pt idx="14">
                  <c:v>43632</c:v>
                </c:pt>
                <c:pt idx="15">
                  <c:v>43631</c:v>
                </c:pt>
                <c:pt idx="16">
                  <c:v>43630</c:v>
                </c:pt>
                <c:pt idx="17">
                  <c:v>43629</c:v>
                </c:pt>
                <c:pt idx="18">
                  <c:v>43628</c:v>
                </c:pt>
                <c:pt idx="19">
                  <c:v>43627</c:v>
                </c:pt>
                <c:pt idx="20">
                  <c:v>43626</c:v>
                </c:pt>
                <c:pt idx="21">
                  <c:v>43625</c:v>
                </c:pt>
                <c:pt idx="22">
                  <c:v>43624</c:v>
                </c:pt>
                <c:pt idx="23">
                  <c:v>43623</c:v>
                </c:pt>
                <c:pt idx="24">
                  <c:v>43622</c:v>
                </c:pt>
                <c:pt idx="25">
                  <c:v>43621</c:v>
                </c:pt>
                <c:pt idx="26">
                  <c:v>43620</c:v>
                </c:pt>
                <c:pt idx="27">
                  <c:v>43619</c:v>
                </c:pt>
                <c:pt idx="28">
                  <c:v>43618</c:v>
                </c:pt>
                <c:pt idx="29">
                  <c:v>43617</c:v>
                </c:pt>
              </c:numCache>
            </c:numRef>
          </c:cat>
          <c:val>
            <c:numRef>
              <c:f>Plugin!$B$2:$B$31</c:f>
              <c:numCache>
                <c:formatCode>General</c:formatCode>
                <c:ptCount val="30"/>
                <c:pt idx="0">
                  <c:v>376</c:v>
                </c:pt>
                <c:pt idx="1">
                  <c:v>283</c:v>
                </c:pt>
                <c:pt idx="2">
                  <c:v>493</c:v>
                </c:pt>
                <c:pt idx="3">
                  <c:v>520</c:v>
                </c:pt>
                <c:pt idx="4">
                  <c:v>513</c:v>
                </c:pt>
                <c:pt idx="5">
                  <c:v>584</c:v>
                </c:pt>
                <c:pt idx="6">
                  <c:v>580</c:v>
                </c:pt>
                <c:pt idx="7">
                  <c:v>272</c:v>
                </c:pt>
                <c:pt idx="8">
                  <c:v>294</c:v>
                </c:pt>
                <c:pt idx="9">
                  <c:v>467</c:v>
                </c:pt>
                <c:pt idx="10">
                  <c:v>546</c:v>
                </c:pt>
                <c:pt idx="11">
                  <c:v>586</c:v>
                </c:pt>
                <c:pt idx="12">
                  <c:v>757</c:v>
                </c:pt>
                <c:pt idx="13">
                  <c:v>717</c:v>
                </c:pt>
                <c:pt idx="14">
                  <c:v>459</c:v>
                </c:pt>
                <c:pt idx="15">
                  <c:v>325</c:v>
                </c:pt>
                <c:pt idx="16">
                  <c:v>649</c:v>
                </c:pt>
                <c:pt idx="17">
                  <c:v>2373</c:v>
                </c:pt>
                <c:pt idx="18">
                  <c:v>742</c:v>
                </c:pt>
                <c:pt idx="19">
                  <c:v>1603</c:v>
                </c:pt>
                <c:pt idx="20">
                  <c:v>494</c:v>
                </c:pt>
                <c:pt idx="21">
                  <c:v>556</c:v>
                </c:pt>
                <c:pt idx="22">
                  <c:v>557</c:v>
                </c:pt>
                <c:pt idx="23">
                  <c:v>1260</c:v>
                </c:pt>
                <c:pt idx="24">
                  <c:v>1189</c:v>
                </c:pt>
                <c:pt idx="25">
                  <c:v>768</c:v>
                </c:pt>
                <c:pt idx="26">
                  <c:v>763</c:v>
                </c:pt>
                <c:pt idx="27">
                  <c:v>904</c:v>
                </c:pt>
                <c:pt idx="28">
                  <c:v>544</c:v>
                </c:pt>
                <c:pt idx="29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C-47D9-AEB7-482888240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Mai21'!$C$4:$C$13</c:f>
              <c:numCache>
                <c:formatCode>#,##0</c:formatCode>
                <c:ptCount val="10"/>
                <c:pt idx="0">
                  <c:v>56704</c:v>
                </c:pt>
                <c:pt idx="2">
                  <c:v>41806</c:v>
                </c:pt>
                <c:pt idx="3">
                  <c:v>13570</c:v>
                </c:pt>
                <c:pt idx="4">
                  <c:v>71352</c:v>
                </c:pt>
                <c:pt idx="5">
                  <c:v>109690</c:v>
                </c:pt>
                <c:pt idx="6">
                  <c:v>1613</c:v>
                </c:pt>
                <c:pt idx="7">
                  <c:v>12729</c:v>
                </c:pt>
                <c:pt idx="8">
                  <c:v>993231</c:v>
                </c:pt>
                <c:pt idx="9">
                  <c:v>2181909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2-4D9C-B121-27BF295E74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Mai21'!$A$4:$A$13</c15:sqref>
                  </c15:fullRef>
                </c:ext>
              </c:extLst>
              <c:f>('Rapport - Mai21'!$A$4,'Rapport - Mai21'!$A$6:$A$13)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Mai21'!$D$4:$D$13</c15:sqref>
                  </c15:fullRef>
                </c:ext>
              </c:extLst>
              <c:f>('Rapport - Mai21'!$D$4,'Rapport - Mai21'!$D$6:$D$13)</c:f>
              <c:numCache>
                <c:formatCode>General</c:formatCode>
                <c:ptCount val="9"/>
                <c:pt idx="0" formatCode="#,##0">
                  <c:v>9779</c:v>
                </c:pt>
                <c:pt idx="1" formatCode="#,##0">
                  <c:v>2872</c:v>
                </c:pt>
                <c:pt idx="2" formatCode="#,##0">
                  <c:v>158</c:v>
                </c:pt>
                <c:pt idx="3" formatCode="#,##0">
                  <c:v>333</c:v>
                </c:pt>
                <c:pt idx="4" formatCode="#,##0">
                  <c:v>713</c:v>
                </c:pt>
                <c:pt idx="5" formatCode="#,##0">
                  <c:v>104</c:v>
                </c:pt>
                <c:pt idx="6" formatCode="#,##0">
                  <c:v>6146</c:v>
                </c:pt>
                <c:pt idx="7" formatCode="#,##0">
                  <c:v>412403</c:v>
                </c:pt>
                <c:pt idx="8" formatCode="#,##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A-4697-A3FC-4A783A3E97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Mai21'!$E$4:$E$7</c:f>
              <c:numCache>
                <c:formatCode>General</c:formatCode>
                <c:ptCount val="4"/>
                <c:pt idx="0" formatCode="#,##0">
                  <c:v>758</c:v>
                </c:pt>
                <c:pt idx="2" formatCode="#,##0">
                  <c:v>835</c:v>
                </c:pt>
                <c:pt idx="3" formatCode="#,##0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3-470E-B867-69BCE80E5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Plugin!$A$36:$A$61</c:f>
              <c:numCache>
                <c:formatCode>mmm\-yy</c:formatCode>
                <c:ptCount val="26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</c:numCache>
            </c:numRef>
          </c:cat>
          <c:val>
            <c:numRef>
              <c:f>Plugin!$B$36:$B$61</c:f>
              <c:numCache>
                <c:formatCode>General</c:formatCode>
                <c:ptCount val="26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4-4EE6-8E5B-C045F487C77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378235444913612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Mai21'!$I$3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Mai21'!$I$4:$I$9</c:f>
              <c:numCache>
                <c:formatCode>#,##0</c:formatCode>
                <c:ptCount val="6"/>
                <c:pt idx="0">
                  <c:v>67028</c:v>
                </c:pt>
                <c:pt idx="1">
                  <c:v>44220</c:v>
                </c:pt>
                <c:pt idx="2">
                  <c:v>10732</c:v>
                </c:pt>
                <c:pt idx="3">
                  <c:v>107039</c:v>
                </c:pt>
                <c:pt idx="4">
                  <c:v>163353</c:v>
                </c:pt>
                <c:pt idx="5">
                  <c:v>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9-4B1C-8AC5-C30DC5980D7F}"/>
            </c:ext>
          </c:extLst>
        </c:ser>
        <c:ser>
          <c:idx val="1"/>
          <c:order val="1"/>
          <c:tx>
            <c:strRef>
              <c:f>'Rapport - Mai21'!$J$3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Mai21'!$J$4:$J$9</c:f>
              <c:numCache>
                <c:formatCode>#,##0</c:formatCode>
                <c:ptCount val="6"/>
                <c:pt idx="0">
                  <c:v>69260</c:v>
                </c:pt>
                <c:pt idx="1">
                  <c:v>46877</c:v>
                </c:pt>
                <c:pt idx="2">
                  <c:v>11094</c:v>
                </c:pt>
                <c:pt idx="3">
                  <c:v>77565</c:v>
                </c:pt>
                <c:pt idx="4">
                  <c:v>161548</c:v>
                </c:pt>
                <c:pt idx="5">
                  <c:v>72460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9-4B1C-8AC5-C30DC5980D7F}"/>
            </c:ext>
          </c:extLst>
        </c:ser>
        <c:ser>
          <c:idx val="2"/>
          <c:order val="2"/>
          <c:tx>
            <c:strRef>
              <c:f>'Rapport - Mai21'!$K$3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Mai21'!$K$4:$K$9</c:f>
              <c:numCache>
                <c:formatCode>#,##0</c:formatCode>
                <c:ptCount val="6"/>
                <c:pt idx="0">
                  <c:v>83025</c:v>
                </c:pt>
                <c:pt idx="1">
                  <c:v>43926</c:v>
                </c:pt>
                <c:pt idx="2">
                  <c:v>10797</c:v>
                </c:pt>
                <c:pt idx="3">
                  <c:v>74962</c:v>
                </c:pt>
                <c:pt idx="4">
                  <c:v>166046</c:v>
                </c:pt>
                <c:pt idx="5">
                  <c:v>62724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69-4B1C-8AC5-C30DC5980D7F}"/>
            </c:ext>
          </c:extLst>
        </c:ser>
        <c:ser>
          <c:idx val="3"/>
          <c:order val="3"/>
          <c:tx>
            <c:strRef>
              <c:f>'Rapport - Mai21'!$L$3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Mai21'!$L$4:$L$9</c:f>
              <c:numCache>
                <c:formatCode>#,##0</c:formatCode>
                <c:ptCount val="6"/>
                <c:pt idx="0">
                  <c:v>80344</c:v>
                </c:pt>
                <c:pt idx="1">
                  <c:v>49981</c:v>
                </c:pt>
                <c:pt idx="2">
                  <c:v>12616</c:v>
                </c:pt>
                <c:pt idx="3">
                  <c:v>76154</c:v>
                </c:pt>
                <c:pt idx="4">
                  <c:v>395725</c:v>
                </c:pt>
                <c:pt idx="5">
                  <c:v>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69-4B1C-8AC5-C30DC5980D7F}"/>
            </c:ext>
          </c:extLst>
        </c:ser>
        <c:ser>
          <c:idx val="4"/>
          <c:order val="4"/>
          <c:tx>
            <c:strRef>
              <c:f>'Rapport - Mai21'!$M$3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Mai21'!$M$4:$M$9</c:f>
              <c:numCache>
                <c:formatCode>#,##0</c:formatCode>
                <c:ptCount val="6"/>
                <c:pt idx="0">
                  <c:v>59030</c:v>
                </c:pt>
                <c:pt idx="1">
                  <c:v>42402</c:v>
                </c:pt>
                <c:pt idx="2">
                  <c:v>11867</c:v>
                </c:pt>
                <c:pt idx="3">
                  <c:v>75527</c:v>
                </c:pt>
                <c:pt idx="4">
                  <c:v>185630</c:v>
                </c:pt>
                <c:pt idx="5">
                  <c:v>114327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69-4B1C-8AC5-C30DC5980D7F}"/>
            </c:ext>
          </c:extLst>
        </c:ser>
        <c:ser>
          <c:idx val="5"/>
          <c:order val="5"/>
          <c:tx>
            <c:strRef>
              <c:f>'Rapport - Mai21'!$N$3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Mai21'!$N$4:$N$9</c:f>
              <c:numCache>
                <c:formatCode>#,##0</c:formatCode>
                <c:ptCount val="6"/>
                <c:pt idx="0">
                  <c:v>56704</c:v>
                </c:pt>
                <c:pt idx="1">
                  <c:v>41806</c:v>
                </c:pt>
                <c:pt idx="2">
                  <c:v>13570</c:v>
                </c:pt>
                <c:pt idx="3">
                  <c:v>71352</c:v>
                </c:pt>
                <c:pt idx="4">
                  <c:v>109690</c:v>
                </c:pt>
                <c:pt idx="5">
                  <c:v>85445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69-4B1C-8AC5-C30DC5980D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Mai21'!$I$11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Mai21'!$I$12:$I$20</c:f>
              <c:numCache>
                <c:formatCode>#,##0</c:formatCode>
                <c:ptCount val="9"/>
                <c:pt idx="0">
                  <c:v>1985</c:v>
                </c:pt>
                <c:pt idx="1">
                  <c:v>23</c:v>
                </c:pt>
                <c:pt idx="2">
                  <c:v>241</c:v>
                </c:pt>
                <c:pt idx="3">
                  <c:v>514</c:v>
                </c:pt>
                <c:pt idx="4">
                  <c:v>520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46047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B-4968-8CF3-0E4F5EAE309A}"/>
            </c:ext>
          </c:extLst>
        </c:ser>
        <c:ser>
          <c:idx val="1"/>
          <c:order val="1"/>
          <c:tx>
            <c:strRef>
              <c:f>'Rapport - Mai21'!$J$11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Mai21'!$J$12:$J$20</c:f>
              <c:numCache>
                <c:formatCode>#,##0</c:formatCode>
                <c:ptCount val="9"/>
                <c:pt idx="0">
                  <c:v>2504</c:v>
                </c:pt>
                <c:pt idx="1">
                  <c:v>49</c:v>
                </c:pt>
                <c:pt idx="2">
                  <c:v>270</c:v>
                </c:pt>
                <c:pt idx="3">
                  <c:v>555</c:v>
                </c:pt>
                <c:pt idx="4">
                  <c:v>601</c:v>
                </c:pt>
                <c:pt idx="5">
                  <c:v>75</c:v>
                </c:pt>
                <c:pt idx="6">
                  <c:v>169</c:v>
                </c:pt>
                <c:pt idx="7">
                  <c:v>19</c:v>
                </c:pt>
                <c:pt idx="8">
                  <c:v>68218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B-4968-8CF3-0E4F5EAE309A}"/>
            </c:ext>
          </c:extLst>
        </c:ser>
        <c:ser>
          <c:idx val="2"/>
          <c:order val="2"/>
          <c:tx>
            <c:strRef>
              <c:f>'Rapport - Mai21'!$K$11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Mai21'!$K$12:$K$20</c:f>
              <c:numCache>
                <c:formatCode>#,##0</c:formatCode>
                <c:ptCount val="9"/>
                <c:pt idx="0">
                  <c:v>2094</c:v>
                </c:pt>
                <c:pt idx="1">
                  <c:v>31</c:v>
                </c:pt>
                <c:pt idx="2">
                  <c:v>366</c:v>
                </c:pt>
                <c:pt idx="3">
                  <c:v>635</c:v>
                </c:pt>
                <c:pt idx="4">
                  <c:v>552</c:v>
                </c:pt>
                <c:pt idx="5">
                  <c:v>75</c:v>
                </c:pt>
                <c:pt idx="6">
                  <c:v>177</c:v>
                </c:pt>
                <c:pt idx="7">
                  <c:v>26</c:v>
                </c:pt>
                <c:pt idx="8">
                  <c:v>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8B-4968-8CF3-0E4F5EAE309A}"/>
            </c:ext>
          </c:extLst>
        </c:ser>
        <c:ser>
          <c:idx val="3"/>
          <c:order val="3"/>
          <c:tx>
            <c:strRef>
              <c:f>'Rapport - Mai21'!$L$11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Mai21'!$L$12:$L$20</c:f>
              <c:numCache>
                <c:formatCode>#,##0</c:formatCode>
                <c:ptCount val="9"/>
                <c:pt idx="0">
                  <c:v>2167</c:v>
                </c:pt>
                <c:pt idx="1">
                  <c:v>37</c:v>
                </c:pt>
                <c:pt idx="2">
                  <c:v>243</c:v>
                </c:pt>
                <c:pt idx="3">
                  <c:v>673</c:v>
                </c:pt>
                <c:pt idx="4">
                  <c:v>688</c:v>
                </c:pt>
                <c:pt idx="5">
                  <c:v>76</c:v>
                </c:pt>
                <c:pt idx="6">
                  <c:v>239</c:v>
                </c:pt>
                <c:pt idx="7">
                  <c:v>34</c:v>
                </c:pt>
                <c:pt idx="8">
                  <c:v>71662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8B-4968-8CF3-0E4F5EAE309A}"/>
            </c:ext>
          </c:extLst>
        </c:ser>
        <c:ser>
          <c:idx val="4"/>
          <c:order val="4"/>
          <c:tx>
            <c:strRef>
              <c:f>'Rapport - Mai21'!$M$11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Mai21'!$M$12:$M$20</c:f>
              <c:numCache>
                <c:formatCode>#,##0</c:formatCode>
                <c:ptCount val="9"/>
                <c:pt idx="0">
                  <c:v>1793</c:v>
                </c:pt>
                <c:pt idx="1">
                  <c:v>37</c:v>
                </c:pt>
                <c:pt idx="2">
                  <c:v>240</c:v>
                </c:pt>
                <c:pt idx="3">
                  <c:v>661</c:v>
                </c:pt>
                <c:pt idx="4">
                  <c:v>755</c:v>
                </c:pt>
                <c:pt idx="5">
                  <c:v>100</c:v>
                </c:pt>
                <c:pt idx="6">
                  <c:v>560</c:v>
                </c:pt>
                <c:pt idx="7">
                  <c:v>19</c:v>
                </c:pt>
                <c:pt idx="8">
                  <c:v>110162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8B-4968-8CF3-0E4F5EAE309A}"/>
            </c:ext>
          </c:extLst>
        </c:ser>
        <c:ser>
          <c:idx val="5"/>
          <c:order val="5"/>
          <c:tx>
            <c:strRef>
              <c:f>'Rapport - Mai21'!$N$11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Mai21'!$N$12:$N$20</c:f>
              <c:numCache>
                <c:formatCode>#,##0</c:formatCode>
                <c:ptCount val="9"/>
                <c:pt idx="0">
                  <c:v>1613</c:v>
                </c:pt>
                <c:pt idx="1">
                  <c:v>23</c:v>
                </c:pt>
                <c:pt idx="2">
                  <c:v>197</c:v>
                </c:pt>
                <c:pt idx="3">
                  <c:v>676</c:v>
                </c:pt>
                <c:pt idx="4">
                  <c:v>595</c:v>
                </c:pt>
                <c:pt idx="5">
                  <c:v>68</c:v>
                </c:pt>
                <c:pt idx="6">
                  <c:v>556</c:v>
                </c:pt>
                <c:pt idx="7">
                  <c:v>17</c:v>
                </c:pt>
                <c:pt idx="8">
                  <c:v>81700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8B-4968-8CF3-0E4F5EAE30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Juni21'!$B$4:$B$13</c:f>
              <c:numCache>
                <c:formatCode>#,##0</c:formatCode>
                <c:ptCount val="10"/>
                <c:pt idx="0">
                  <c:v>64617</c:v>
                </c:pt>
                <c:pt idx="2">
                  <c:v>71543</c:v>
                </c:pt>
                <c:pt idx="3">
                  <c:v>20873</c:v>
                </c:pt>
                <c:pt idx="4">
                  <c:v>105874</c:v>
                </c:pt>
                <c:pt idx="5">
                  <c:v>165897</c:v>
                </c:pt>
                <c:pt idx="6">
                  <c:v>2409</c:v>
                </c:pt>
                <c:pt idx="7">
                  <c:v>22792</c:v>
                </c:pt>
                <c:pt idx="8">
                  <c:v>1822698</c:v>
                </c:pt>
                <c:pt idx="9">
                  <c:v>1650517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BCF-8F07-8744401F90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Juni21'!$C$4:$C$13</c:f>
              <c:numCache>
                <c:formatCode>#,##0</c:formatCode>
                <c:ptCount val="10"/>
                <c:pt idx="0">
                  <c:v>61212</c:v>
                </c:pt>
                <c:pt idx="2">
                  <c:v>65676</c:v>
                </c:pt>
                <c:pt idx="3">
                  <c:v>19155</c:v>
                </c:pt>
                <c:pt idx="4">
                  <c:v>105276</c:v>
                </c:pt>
                <c:pt idx="5">
                  <c:v>165225</c:v>
                </c:pt>
                <c:pt idx="6">
                  <c:v>2299</c:v>
                </c:pt>
                <c:pt idx="7">
                  <c:v>509</c:v>
                </c:pt>
                <c:pt idx="8">
                  <c:v>1295512</c:v>
                </c:pt>
                <c:pt idx="9">
                  <c:v>1650439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F-4D5D-8B5B-47B75819EA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Juni21'!$A$4:$A$13</c15:sqref>
                  </c15:fullRef>
                </c:ext>
              </c:extLst>
              <c:f>('Rapport - Juni21'!$A$4,'Rapport - Juni21'!$A$6:$A$13)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Juni21'!$D$4:$D$13</c15:sqref>
                  </c15:fullRef>
                </c:ext>
              </c:extLst>
              <c:f>('Rapport - Juni21'!$D$4,'Rapport - Juni21'!$D$6:$D$13)</c:f>
              <c:numCache>
                <c:formatCode>General</c:formatCode>
                <c:ptCount val="9"/>
                <c:pt idx="0" formatCode="#,##0">
                  <c:v>2168</c:v>
                </c:pt>
                <c:pt idx="1" formatCode="#,##0">
                  <c:v>4075</c:v>
                </c:pt>
                <c:pt idx="2" formatCode="#,##0">
                  <c:v>209</c:v>
                </c:pt>
                <c:pt idx="3" formatCode="#,##0">
                  <c:v>598</c:v>
                </c:pt>
                <c:pt idx="4" formatCode="#,##0">
                  <c:v>672</c:v>
                </c:pt>
                <c:pt idx="5" formatCode="#,##0">
                  <c:v>105</c:v>
                </c:pt>
                <c:pt idx="6" formatCode="#,##0">
                  <c:v>22283</c:v>
                </c:pt>
                <c:pt idx="7" formatCode="#,##0">
                  <c:v>527149</c:v>
                </c:pt>
                <c:pt idx="8" formatCode="#,##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1-4BCF-8984-66C9E12444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Juni21'!$E$4:$E$7</c:f>
              <c:numCache>
                <c:formatCode>General</c:formatCode>
                <c:ptCount val="4"/>
                <c:pt idx="0" formatCode="#,##0">
                  <c:v>986</c:v>
                </c:pt>
                <c:pt idx="2" formatCode="#,##0">
                  <c:v>1731</c:v>
                </c:pt>
                <c:pt idx="3" formatCode="#,##0">
                  <c:v>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7-401D-B3A8-863C63D13B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juli'!$B$4:$B$11</c:f>
              <c:numCache>
                <c:formatCode>General</c:formatCode>
                <c:ptCount val="8"/>
                <c:pt idx="0">
                  <c:v>59829</c:v>
                </c:pt>
                <c:pt idx="1">
                  <c:v>61368</c:v>
                </c:pt>
                <c:pt idx="2">
                  <c:v>16872</c:v>
                </c:pt>
                <c:pt idx="3">
                  <c:v>83818</c:v>
                </c:pt>
                <c:pt idx="4">
                  <c:v>51602</c:v>
                </c:pt>
                <c:pt idx="5">
                  <c:v>38150</c:v>
                </c:pt>
                <c:pt idx="6">
                  <c:v>3596249</c:v>
                </c:pt>
                <c:pt idx="7" formatCode="0">
                  <c:v>1120026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02998688"/>
        <c:axId val="402999080"/>
      </c:barChart>
      <c:catAx>
        <c:axId val="4029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9080"/>
        <c:crosses val="autoZero"/>
        <c:auto val="1"/>
        <c:lblAlgn val="ctr"/>
        <c:lblOffset val="100"/>
        <c:noMultiLvlLbl val="0"/>
      </c:catAx>
      <c:valAx>
        <c:axId val="402999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Plugin!$A$36:$A$63</c:f>
              <c:numCache>
                <c:formatCode>mmm\-yy</c:formatCode>
                <c:ptCount val="28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</c:numCache>
            </c:numRef>
          </c:cat>
          <c:val>
            <c:numRef>
              <c:f>Plugin!$B$36:$B$63</c:f>
              <c:numCache>
                <c:formatCode>General</c:formatCode>
                <c:ptCount val="28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8-4155-9F69-14720A976DC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378235444913612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Juni21'!$I$3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Juni21'!$I$4:$I$9</c:f>
              <c:numCache>
                <c:formatCode>#,##0</c:formatCode>
                <c:ptCount val="6"/>
                <c:pt idx="0">
                  <c:v>67028</c:v>
                </c:pt>
                <c:pt idx="1">
                  <c:v>44220</c:v>
                </c:pt>
                <c:pt idx="2">
                  <c:v>10732</c:v>
                </c:pt>
                <c:pt idx="3">
                  <c:v>107039</c:v>
                </c:pt>
                <c:pt idx="4">
                  <c:v>163353</c:v>
                </c:pt>
                <c:pt idx="5">
                  <c:v>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2-49A9-B0F6-7DFBC1DA683C}"/>
            </c:ext>
          </c:extLst>
        </c:ser>
        <c:ser>
          <c:idx val="1"/>
          <c:order val="1"/>
          <c:tx>
            <c:strRef>
              <c:f>'Rapport - Juni21'!$J$3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Juni21'!$J$4:$J$9</c:f>
              <c:numCache>
                <c:formatCode>#,##0</c:formatCode>
                <c:ptCount val="6"/>
                <c:pt idx="0">
                  <c:v>69260</c:v>
                </c:pt>
                <c:pt idx="1">
                  <c:v>46877</c:v>
                </c:pt>
                <c:pt idx="2">
                  <c:v>11094</c:v>
                </c:pt>
                <c:pt idx="3">
                  <c:v>77565</c:v>
                </c:pt>
                <c:pt idx="4">
                  <c:v>161548</c:v>
                </c:pt>
                <c:pt idx="5">
                  <c:v>72460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2-49A9-B0F6-7DFBC1DA683C}"/>
            </c:ext>
          </c:extLst>
        </c:ser>
        <c:ser>
          <c:idx val="2"/>
          <c:order val="2"/>
          <c:tx>
            <c:strRef>
              <c:f>'Rapport - Juni21'!$K$3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Juni21'!$K$4:$K$9</c:f>
              <c:numCache>
                <c:formatCode>#,##0</c:formatCode>
                <c:ptCount val="6"/>
                <c:pt idx="0">
                  <c:v>83025</c:v>
                </c:pt>
                <c:pt idx="1">
                  <c:v>43926</c:v>
                </c:pt>
                <c:pt idx="2">
                  <c:v>10797</c:v>
                </c:pt>
                <c:pt idx="3">
                  <c:v>74962</c:v>
                </c:pt>
                <c:pt idx="4">
                  <c:v>166046</c:v>
                </c:pt>
                <c:pt idx="5">
                  <c:v>62724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2-49A9-B0F6-7DFBC1DA683C}"/>
            </c:ext>
          </c:extLst>
        </c:ser>
        <c:ser>
          <c:idx val="3"/>
          <c:order val="3"/>
          <c:tx>
            <c:strRef>
              <c:f>'Rapport - Juni21'!$L$3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Juni21'!$L$4:$L$9</c:f>
              <c:numCache>
                <c:formatCode>#,##0</c:formatCode>
                <c:ptCount val="6"/>
                <c:pt idx="0">
                  <c:v>80344</c:v>
                </c:pt>
                <c:pt idx="1">
                  <c:v>49981</c:v>
                </c:pt>
                <c:pt idx="2">
                  <c:v>12616</c:v>
                </c:pt>
                <c:pt idx="3">
                  <c:v>76154</c:v>
                </c:pt>
                <c:pt idx="4">
                  <c:v>395725</c:v>
                </c:pt>
                <c:pt idx="5">
                  <c:v>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72-49A9-B0F6-7DFBC1DA683C}"/>
            </c:ext>
          </c:extLst>
        </c:ser>
        <c:ser>
          <c:idx val="4"/>
          <c:order val="4"/>
          <c:tx>
            <c:strRef>
              <c:f>'Rapport - Juni21'!$M$3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Juni21'!$M$4:$M$9</c:f>
              <c:numCache>
                <c:formatCode>#,##0</c:formatCode>
                <c:ptCount val="6"/>
                <c:pt idx="0">
                  <c:v>59030</c:v>
                </c:pt>
                <c:pt idx="1">
                  <c:v>42402</c:v>
                </c:pt>
                <c:pt idx="2">
                  <c:v>11867</c:v>
                </c:pt>
                <c:pt idx="3">
                  <c:v>75527</c:v>
                </c:pt>
                <c:pt idx="4">
                  <c:v>185630</c:v>
                </c:pt>
                <c:pt idx="5">
                  <c:v>114327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72-49A9-B0F6-7DFBC1DA683C}"/>
            </c:ext>
          </c:extLst>
        </c:ser>
        <c:ser>
          <c:idx val="5"/>
          <c:order val="5"/>
          <c:tx>
            <c:strRef>
              <c:f>'Rapport - Juni21'!$N$3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Juni21'!$N$4:$N$9</c:f>
              <c:numCache>
                <c:formatCode>#,##0</c:formatCode>
                <c:ptCount val="6"/>
                <c:pt idx="0">
                  <c:v>56704</c:v>
                </c:pt>
                <c:pt idx="1">
                  <c:v>41806</c:v>
                </c:pt>
                <c:pt idx="2">
                  <c:v>13570</c:v>
                </c:pt>
                <c:pt idx="3">
                  <c:v>71352</c:v>
                </c:pt>
                <c:pt idx="4">
                  <c:v>109690</c:v>
                </c:pt>
                <c:pt idx="5">
                  <c:v>85445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72-49A9-B0F6-7DFBC1DA683C}"/>
            </c:ext>
          </c:extLst>
        </c:ser>
        <c:ser>
          <c:idx val="6"/>
          <c:order val="6"/>
          <c:tx>
            <c:strRef>
              <c:f>'Rapport - Juni21'!$O$3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Juni21'!$O$4:$O$9</c:f>
              <c:numCache>
                <c:formatCode>#,##0</c:formatCode>
                <c:ptCount val="6"/>
                <c:pt idx="0">
                  <c:v>61212</c:v>
                </c:pt>
                <c:pt idx="1">
                  <c:v>65676</c:v>
                </c:pt>
                <c:pt idx="2">
                  <c:v>19155</c:v>
                </c:pt>
                <c:pt idx="3">
                  <c:v>105276</c:v>
                </c:pt>
                <c:pt idx="4">
                  <c:v>165225</c:v>
                </c:pt>
                <c:pt idx="5">
                  <c:v>78406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C6-43DC-AE1B-4321C8B4B53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Juni21'!$I$11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Juni21'!$I$12:$I$20</c:f>
              <c:numCache>
                <c:formatCode>#,##0</c:formatCode>
                <c:ptCount val="9"/>
                <c:pt idx="0">
                  <c:v>1985</c:v>
                </c:pt>
                <c:pt idx="1">
                  <c:v>23</c:v>
                </c:pt>
                <c:pt idx="2">
                  <c:v>241</c:v>
                </c:pt>
                <c:pt idx="3">
                  <c:v>514</c:v>
                </c:pt>
                <c:pt idx="4">
                  <c:v>520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46047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D-4A30-BC8E-EFDB1871AE56}"/>
            </c:ext>
          </c:extLst>
        </c:ser>
        <c:ser>
          <c:idx val="1"/>
          <c:order val="1"/>
          <c:tx>
            <c:strRef>
              <c:f>'Rapport - Juni21'!$J$11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Juni21'!$J$12:$J$20</c:f>
              <c:numCache>
                <c:formatCode>#,##0</c:formatCode>
                <c:ptCount val="9"/>
                <c:pt idx="0">
                  <c:v>2504</c:v>
                </c:pt>
                <c:pt idx="1">
                  <c:v>49</c:v>
                </c:pt>
                <c:pt idx="2">
                  <c:v>270</c:v>
                </c:pt>
                <c:pt idx="3">
                  <c:v>555</c:v>
                </c:pt>
                <c:pt idx="4">
                  <c:v>601</c:v>
                </c:pt>
                <c:pt idx="5">
                  <c:v>75</c:v>
                </c:pt>
                <c:pt idx="6">
                  <c:v>169</c:v>
                </c:pt>
                <c:pt idx="7">
                  <c:v>19</c:v>
                </c:pt>
                <c:pt idx="8">
                  <c:v>68218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D-4A30-BC8E-EFDB1871AE56}"/>
            </c:ext>
          </c:extLst>
        </c:ser>
        <c:ser>
          <c:idx val="2"/>
          <c:order val="2"/>
          <c:tx>
            <c:strRef>
              <c:f>'Rapport - Juni21'!$K$11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Juni21'!$K$12:$K$20</c:f>
              <c:numCache>
                <c:formatCode>#,##0</c:formatCode>
                <c:ptCount val="9"/>
                <c:pt idx="0">
                  <c:v>2094</c:v>
                </c:pt>
                <c:pt idx="1">
                  <c:v>31</c:v>
                </c:pt>
                <c:pt idx="2">
                  <c:v>366</c:v>
                </c:pt>
                <c:pt idx="3">
                  <c:v>635</c:v>
                </c:pt>
                <c:pt idx="4">
                  <c:v>552</c:v>
                </c:pt>
                <c:pt idx="5">
                  <c:v>75</c:v>
                </c:pt>
                <c:pt idx="6">
                  <c:v>177</c:v>
                </c:pt>
                <c:pt idx="7">
                  <c:v>26</c:v>
                </c:pt>
                <c:pt idx="8">
                  <c:v>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2D-4A30-BC8E-EFDB1871AE56}"/>
            </c:ext>
          </c:extLst>
        </c:ser>
        <c:ser>
          <c:idx val="3"/>
          <c:order val="3"/>
          <c:tx>
            <c:strRef>
              <c:f>'Rapport - Juni21'!$L$11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Juni21'!$L$12:$L$20</c:f>
              <c:numCache>
                <c:formatCode>#,##0</c:formatCode>
                <c:ptCount val="9"/>
                <c:pt idx="0">
                  <c:v>2167</c:v>
                </c:pt>
                <c:pt idx="1">
                  <c:v>37</c:v>
                </c:pt>
                <c:pt idx="2">
                  <c:v>243</c:v>
                </c:pt>
                <c:pt idx="3">
                  <c:v>673</c:v>
                </c:pt>
                <c:pt idx="4">
                  <c:v>688</c:v>
                </c:pt>
                <c:pt idx="5">
                  <c:v>76</c:v>
                </c:pt>
                <c:pt idx="6">
                  <c:v>239</c:v>
                </c:pt>
                <c:pt idx="7">
                  <c:v>34</c:v>
                </c:pt>
                <c:pt idx="8">
                  <c:v>71662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2D-4A30-BC8E-EFDB1871AE56}"/>
            </c:ext>
          </c:extLst>
        </c:ser>
        <c:ser>
          <c:idx val="4"/>
          <c:order val="4"/>
          <c:tx>
            <c:strRef>
              <c:f>'Rapport - Juni21'!$M$11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Juni21'!$M$12:$M$20</c:f>
              <c:numCache>
                <c:formatCode>#,##0</c:formatCode>
                <c:ptCount val="9"/>
                <c:pt idx="0">
                  <c:v>1793</c:v>
                </c:pt>
                <c:pt idx="1">
                  <c:v>37</c:v>
                </c:pt>
                <c:pt idx="2">
                  <c:v>240</c:v>
                </c:pt>
                <c:pt idx="3">
                  <c:v>661</c:v>
                </c:pt>
                <c:pt idx="4">
                  <c:v>755</c:v>
                </c:pt>
                <c:pt idx="5">
                  <c:v>100</c:v>
                </c:pt>
                <c:pt idx="6">
                  <c:v>560</c:v>
                </c:pt>
                <c:pt idx="7">
                  <c:v>19</c:v>
                </c:pt>
                <c:pt idx="8">
                  <c:v>110162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2D-4A30-BC8E-EFDB1871AE56}"/>
            </c:ext>
          </c:extLst>
        </c:ser>
        <c:ser>
          <c:idx val="5"/>
          <c:order val="5"/>
          <c:tx>
            <c:strRef>
              <c:f>'Rapport - Juni21'!$N$11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Juni21'!$N$12:$N$20</c:f>
              <c:numCache>
                <c:formatCode>#,##0</c:formatCode>
                <c:ptCount val="9"/>
                <c:pt idx="0">
                  <c:v>1613</c:v>
                </c:pt>
                <c:pt idx="1">
                  <c:v>23</c:v>
                </c:pt>
                <c:pt idx="2">
                  <c:v>197</c:v>
                </c:pt>
                <c:pt idx="3">
                  <c:v>676</c:v>
                </c:pt>
                <c:pt idx="4">
                  <c:v>595</c:v>
                </c:pt>
                <c:pt idx="5">
                  <c:v>68</c:v>
                </c:pt>
                <c:pt idx="6">
                  <c:v>556</c:v>
                </c:pt>
                <c:pt idx="7">
                  <c:v>17</c:v>
                </c:pt>
                <c:pt idx="8">
                  <c:v>81700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2D-4A30-BC8E-EFDB1871AE56}"/>
            </c:ext>
          </c:extLst>
        </c:ser>
        <c:ser>
          <c:idx val="6"/>
          <c:order val="6"/>
          <c:tx>
            <c:strRef>
              <c:f>'Rapport - Juni21'!$O$11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Juni21'!$O$12:$O$20</c:f>
              <c:numCache>
                <c:formatCode>#,##0</c:formatCode>
                <c:ptCount val="9"/>
                <c:pt idx="0">
                  <c:v>2299</c:v>
                </c:pt>
                <c:pt idx="1">
                  <c:v>35</c:v>
                </c:pt>
                <c:pt idx="2">
                  <c:v>225</c:v>
                </c:pt>
                <c:pt idx="3">
                  <c:v>883</c:v>
                </c:pt>
                <c:pt idx="4">
                  <c:v>957</c:v>
                </c:pt>
                <c:pt idx="5">
                  <c:v>98</c:v>
                </c:pt>
                <c:pt idx="6">
                  <c:v>858</c:v>
                </c:pt>
                <c:pt idx="7">
                  <c:v>25</c:v>
                </c:pt>
                <c:pt idx="8">
                  <c:v>73026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C-419C-B23F-7ABB3116E3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Juli21'!$B$4:$B$13</c:f>
              <c:numCache>
                <c:formatCode>#,##0</c:formatCode>
                <c:ptCount val="10"/>
                <c:pt idx="0">
                  <c:v>50474</c:v>
                </c:pt>
                <c:pt idx="2">
                  <c:v>55761</c:v>
                </c:pt>
                <c:pt idx="3">
                  <c:v>18704</c:v>
                </c:pt>
                <c:pt idx="4">
                  <c:v>66234</c:v>
                </c:pt>
                <c:pt idx="5">
                  <c:v>101158</c:v>
                </c:pt>
                <c:pt idx="6">
                  <c:v>1760</c:v>
                </c:pt>
                <c:pt idx="7">
                  <c:v>18754</c:v>
                </c:pt>
                <c:pt idx="8">
                  <c:v>1534187</c:v>
                </c:pt>
                <c:pt idx="9">
                  <c:v>2031744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2-4003-B3A6-FA929746F5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Juli21'!$C$4:$C$13</c:f>
              <c:numCache>
                <c:formatCode>#,##0</c:formatCode>
                <c:ptCount val="10"/>
                <c:pt idx="0">
                  <c:v>47626</c:v>
                </c:pt>
                <c:pt idx="2">
                  <c:v>51159</c:v>
                </c:pt>
                <c:pt idx="3">
                  <c:v>17404</c:v>
                </c:pt>
                <c:pt idx="4">
                  <c:v>65927</c:v>
                </c:pt>
                <c:pt idx="5">
                  <c:v>100722</c:v>
                </c:pt>
                <c:pt idx="6">
                  <c:v>1676</c:v>
                </c:pt>
                <c:pt idx="7">
                  <c:v>7881</c:v>
                </c:pt>
                <c:pt idx="8">
                  <c:v>1099260</c:v>
                </c:pt>
                <c:pt idx="9">
                  <c:v>2031668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1-4129-9DC0-CD099F3542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Juli21'!$A$4:$A$13</c15:sqref>
                  </c15:fullRef>
                </c:ext>
              </c:extLst>
              <c:f>('Rapport - Juli21'!$A$4,'Rapport - Juli21'!$A$6:$A$13)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Juli21'!$D$4:$D$13</c15:sqref>
                  </c15:fullRef>
                </c:ext>
              </c:extLst>
              <c:f>('Rapport - Juli21'!$D$4,'Rapport - Juli21'!$D$6:$D$13)</c:f>
              <c:numCache>
                <c:formatCode>General</c:formatCode>
                <c:ptCount val="9"/>
                <c:pt idx="0" formatCode="#,##0">
                  <c:v>1809</c:v>
                </c:pt>
                <c:pt idx="1" formatCode="#,##0">
                  <c:v>3516</c:v>
                </c:pt>
                <c:pt idx="2" formatCode="#,##0">
                  <c:v>183</c:v>
                </c:pt>
                <c:pt idx="3" formatCode="#,##0">
                  <c:v>307</c:v>
                </c:pt>
                <c:pt idx="4" formatCode="#,##0">
                  <c:v>435</c:v>
                </c:pt>
                <c:pt idx="5" formatCode="#,##0">
                  <c:v>82</c:v>
                </c:pt>
                <c:pt idx="6" formatCode="#,##0">
                  <c:v>10872</c:v>
                </c:pt>
                <c:pt idx="7" formatCode="#,##0">
                  <c:v>434924</c:v>
                </c:pt>
                <c:pt idx="8" formatCode="#,##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C-4599-9929-E170E7CD41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Juli21'!$E$4:$E$7</c:f>
              <c:numCache>
                <c:formatCode>General</c:formatCode>
                <c:ptCount val="4"/>
                <c:pt idx="0" formatCode="#,##0">
                  <c:v>823</c:v>
                </c:pt>
                <c:pt idx="2" formatCode="#,##0">
                  <c:v>1024</c:v>
                </c:pt>
                <c:pt idx="3" formatCode="#,##0">
                  <c:v>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3-4D57-87E2-6C2C0B34D8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Plugin!$A$36:$A$64</c:f>
              <c:numCache>
                <c:formatCode>mmm\-yy</c:formatCode>
                <c:ptCount val="2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</c:numCache>
            </c:numRef>
          </c:cat>
          <c:val>
            <c:numRef>
              <c:f>Plugin!$B$36:$B$64</c:f>
              <c:numCache>
                <c:formatCode>General</c:formatCode>
                <c:ptCount val="29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F-43B8-8A2C-34D8DE3071C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Juli21'!$I$3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Juli21'!$I$4:$I$9</c:f>
              <c:numCache>
                <c:formatCode>#,##0</c:formatCode>
                <c:ptCount val="6"/>
                <c:pt idx="0">
                  <c:v>67028</c:v>
                </c:pt>
                <c:pt idx="1">
                  <c:v>44220</c:v>
                </c:pt>
                <c:pt idx="2">
                  <c:v>10732</c:v>
                </c:pt>
                <c:pt idx="3">
                  <c:v>107039</c:v>
                </c:pt>
                <c:pt idx="4">
                  <c:v>163353</c:v>
                </c:pt>
                <c:pt idx="5">
                  <c:v>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9-4231-8FC5-1669010D5904}"/>
            </c:ext>
          </c:extLst>
        </c:ser>
        <c:ser>
          <c:idx val="1"/>
          <c:order val="1"/>
          <c:tx>
            <c:strRef>
              <c:f>'Rapport - Juli21'!$J$3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Juli21'!$J$4:$J$9</c:f>
              <c:numCache>
                <c:formatCode>#,##0</c:formatCode>
                <c:ptCount val="6"/>
                <c:pt idx="0">
                  <c:v>69260</c:v>
                </c:pt>
                <c:pt idx="1">
                  <c:v>46877</c:v>
                </c:pt>
                <c:pt idx="2">
                  <c:v>11094</c:v>
                </c:pt>
                <c:pt idx="3">
                  <c:v>77565</c:v>
                </c:pt>
                <c:pt idx="4">
                  <c:v>161548</c:v>
                </c:pt>
                <c:pt idx="5">
                  <c:v>72460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9-4231-8FC5-1669010D5904}"/>
            </c:ext>
          </c:extLst>
        </c:ser>
        <c:ser>
          <c:idx val="2"/>
          <c:order val="2"/>
          <c:tx>
            <c:strRef>
              <c:f>'Rapport - Juli21'!$K$3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Juli21'!$K$4:$K$9</c:f>
              <c:numCache>
                <c:formatCode>#,##0</c:formatCode>
                <c:ptCount val="6"/>
                <c:pt idx="0">
                  <c:v>83025</c:v>
                </c:pt>
                <c:pt idx="1">
                  <c:v>43926</c:v>
                </c:pt>
                <c:pt idx="2">
                  <c:v>10797</c:v>
                </c:pt>
                <c:pt idx="3">
                  <c:v>74962</c:v>
                </c:pt>
                <c:pt idx="4">
                  <c:v>166046</c:v>
                </c:pt>
                <c:pt idx="5">
                  <c:v>62724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9-4231-8FC5-1669010D5904}"/>
            </c:ext>
          </c:extLst>
        </c:ser>
        <c:ser>
          <c:idx val="3"/>
          <c:order val="3"/>
          <c:tx>
            <c:strRef>
              <c:f>'Rapport - Juli21'!$L$3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Juli21'!$L$4:$L$9</c:f>
              <c:numCache>
                <c:formatCode>#,##0</c:formatCode>
                <c:ptCount val="6"/>
                <c:pt idx="0">
                  <c:v>80344</c:v>
                </c:pt>
                <c:pt idx="1">
                  <c:v>49981</c:v>
                </c:pt>
                <c:pt idx="2">
                  <c:v>12616</c:v>
                </c:pt>
                <c:pt idx="3">
                  <c:v>76154</c:v>
                </c:pt>
                <c:pt idx="4">
                  <c:v>395725</c:v>
                </c:pt>
                <c:pt idx="5">
                  <c:v>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9-4231-8FC5-1669010D5904}"/>
            </c:ext>
          </c:extLst>
        </c:ser>
        <c:ser>
          <c:idx val="4"/>
          <c:order val="4"/>
          <c:tx>
            <c:strRef>
              <c:f>'Rapport - Juli21'!$M$3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Juli21'!$M$4:$M$9</c:f>
              <c:numCache>
                <c:formatCode>#,##0</c:formatCode>
                <c:ptCount val="6"/>
                <c:pt idx="0">
                  <c:v>59030</c:v>
                </c:pt>
                <c:pt idx="1">
                  <c:v>42402</c:v>
                </c:pt>
                <c:pt idx="2">
                  <c:v>11867</c:v>
                </c:pt>
                <c:pt idx="3">
                  <c:v>75527</c:v>
                </c:pt>
                <c:pt idx="4">
                  <c:v>185630</c:v>
                </c:pt>
                <c:pt idx="5">
                  <c:v>114327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59-4231-8FC5-1669010D5904}"/>
            </c:ext>
          </c:extLst>
        </c:ser>
        <c:ser>
          <c:idx val="5"/>
          <c:order val="5"/>
          <c:tx>
            <c:strRef>
              <c:f>'Rapport - Juli21'!$N$3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Juli21'!$N$4:$N$9</c:f>
              <c:numCache>
                <c:formatCode>#,##0</c:formatCode>
                <c:ptCount val="6"/>
                <c:pt idx="0">
                  <c:v>56704</c:v>
                </c:pt>
                <c:pt idx="1">
                  <c:v>41806</c:v>
                </c:pt>
                <c:pt idx="2">
                  <c:v>13570</c:v>
                </c:pt>
                <c:pt idx="3">
                  <c:v>71352</c:v>
                </c:pt>
                <c:pt idx="4">
                  <c:v>109690</c:v>
                </c:pt>
                <c:pt idx="5">
                  <c:v>85445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59-4231-8FC5-1669010D5904}"/>
            </c:ext>
          </c:extLst>
        </c:ser>
        <c:ser>
          <c:idx val="6"/>
          <c:order val="6"/>
          <c:tx>
            <c:strRef>
              <c:f>'Rapport - Juli21'!$O$3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Juli21'!$O$4:$O$9</c:f>
              <c:numCache>
                <c:formatCode>#,##0</c:formatCode>
                <c:ptCount val="6"/>
                <c:pt idx="0">
                  <c:v>61212</c:v>
                </c:pt>
                <c:pt idx="1">
                  <c:v>65676</c:v>
                </c:pt>
                <c:pt idx="2">
                  <c:v>19155</c:v>
                </c:pt>
                <c:pt idx="3">
                  <c:v>105276</c:v>
                </c:pt>
                <c:pt idx="4">
                  <c:v>165225</c:v>
                </c:pt>
                <c:pt idx="5">
                  <c:v>78406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59-4231-8FC5-1669010D5904}"/>
            </c:ext>
          </c:extLst>
        </c:ser>
        <c:ser>
          <c:idx val="7"/>
          <c:order val="7"/>
          <c:tx>
            <c:strRef>
              <c:f>'Rapport - Juli21'!$P$3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Juli21'!$P$4:$P$9</c:f>
              <c:numCache>
                <c:formatCode>#,##0</c:formatCode>
                <c:ptCount val="6"/>
                <c:pt idx="0">
                  <c:v>47626</c:v>
                </c:pt>
                <c:pt idx="1">
                  <c:v>51159</c:v>
                </c:pt>
                <c:pt idx="2">
                  <c:v>17404</c:v>
                </c:pt>
                <c:pt idx="3">
                  <c:v>65927</c:v>
                </c:pt>
                <c:pt idx="4">
                  <c:v>100722</c:v>
                </c:pt>
                <c:pt idx="5">
                  <c:v>68518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1A-4DC9-9E26-B9BB30BCB1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Juli21'!$I$11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Juli21'!$I$12:$I$20</c:f>
              <c:numCache>
                <c:formatCode>#,##0</c:formatCode>
                <c:ptCount val="9"/>
                <c:pt idx="0">
                  <c:v>1985</c:v>
                </c:pt>
                <c:pt idx="1">
                  <c:v>23</c:v>
                </c:pt>
                <c:pt idx="2">
                  <c:v>241</c:v>
                </c:pt>
                <c:pt idx="3">
                  <c:v>514</c:v>
                </c:pt>
                <c:pt idx="4">
                  <c:v>520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46047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5-45F7-99E6-8EDAA2886F6E}"/>
            </c:ext>
          </c:extLst>
        </c:ser>
        <c:ser>
          <c:idx val="1"/>
          <c:order val="1"/>
          <c:tx>
            <c:strRef>
              <c:f>'Rapport - Juli21'!$J$11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Juli21'!$J$12:$J$20</c:f>
              <c:numCache>
                <c:formatCode>#,##0</c:formatCode>
                <c:ptCount val="9"/>
                <c:pt idx="0">
                  <c:v>2504</c:v>
                </c:pt>
                <c:pt idx="1">
                  <c:v>49</c:v>
                </c:pt>
                <c:pt idx="2">
                  <c:v>270</c:v>
                </c:pt>
                <c:pt idx="3">
                  <c:v>555</c:v>
                </c:pt>
                <c:pt idx="4">
                  <c:v>601</c:v>
                </c:pt>
                <c:pt idx="5">
                  <c:v>75</c:v>
                </c:pt>
                <c:pt idx="6">
                  <c:v>169</c:v>
                </c:pt>
                <c:pt idx="7">
                  <c:v>19</c:v>
                </c:pt>
                <c:pt idx="8">
                  <c:v>68218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5-45F7-99E6-8EDAA2886F6E}"/>
            </c:ext>
          </c:extLst>
        </c:ser>
        <c:ser>
          <c:idx val="2"/>
          <c:order val="2"/>
          <c:tx>
            <c:strRef>
              <c:f>'Rapport - Juli21'!$K$11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Juli21'!$K$12:$K$20</c:f>
              <c:numCache>
                <c:formatCode>#,##0</c:formatCode>
                <c:ptCount val="9"/>
                <c:pt idx="0">
                  <c:v>2094</c:v>
                </c:pt>
                <c:pt idx="1">
                  <c:v>31</c:v>
                </c:pt>
                <c:pt idx="2">
                  <c:v>366</c:v>
                </c:pt>
                <c:pt idx="3">
                  <c:v>635</c:v>
                </c:pt>
                <c:pt idx="4">
                  <c:v>552</c:v>
                </c:pt>
                <c:pt idx="5">
                  <c:v>75</c:v>
                </c:pt>
                <c:pt idx="6">
                  <c:v>177</c:v>
                </c:pt>
                <c:pt idx="7">
                  <c:v>26</c:v>
                </c:pt>
                <c:pt idx="8">
                  <c:v>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5-45F7-99E6-8EDAA2886F6E}"/>
            </c:ext>
          </c:extLst>
        </c:ser>
        <c:ser>
          <c:idx val="3"/>
          <c:order val="3"/>
          <c:tx>
            <c:strRef>
              <c:f>'Rapport - Juli21'!$L$11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Juli21'!$L$12:$L$20</c:f>
              <c:numCache>
                <c:formatCode>#,##0</c:formatCode>
                <c:ptCount val="9"/>
                <c:pt idx="0">
                  <c:v>2167</c:v>
                </c:pt>
                <c:pt idx="1">
                  <c:v>37</c:v>
                </c:pt>
                <c:pt idx="2">
                  <c:v>243</c:v>
                </c:pt>
                <c:pt idx="3">
                  <c:v>673</c:v>
                </c:pt>
                <c:pt idx="4">
                  <c:v>688</c:v>
                </c:pt>
                <c:pt idx="5">
                  <c:v>76</c:v>
                </c:pt>
                <c:pt idx="6">
                  <c:v>239</c:v>
                </c:pt>
                <c:pt idx="7">
                  <c:v>34</c:v>
                </c:pt>
                <c:pt idx="8">
                  <c:v>71662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5-45F7-99E6-8EDAA2886F6E}"/>
            </c:ext>
          </c:extLst>
        </c:ser>
        <c:ser>
          <c:idx val="4"/>
          <c:order val="4"/>
          <c:tx>
            <c:strRef>
              <c:f>'Rapport - Juli21'!$M$11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Juli21'!$M$12:$M$20</c:f>
              <c:numCache>
                <c:formatCode>#,##0</c:formatCode>
                <c:ptCount val="9"/>
                <c:pt idx="0">
                  <c:v>1793</c:v>
                </c:pt>
                <c:pt idx="1">
                  <c:v>37</c:v>
                </c:pt>
                <c:pt idx="2">
                  <c:v>240</c:v>
                </c:pt>
                <c:pt idx="3">
                  <c:v>661</c:v>
                </c:pt>
                <c:pt idx="4">
                  <c:v>755</c:v>
                </c:pt>
                <c:pt idx="5">
                  <c:v>100</c:v>
                </c:pt>
                <c:pt idx="6">
                  <c:v>560</c:v>
                </c:pt>
                <c:pt idx="7">
                  <c:v>19</c:v>
                </c:pt>
                <c:pt idx="8">
                  <c:v>110162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5-45F7-99E6-8EDAA2886F6E}"/>
            </c:ext>
          </c:extLst>
        </c:ser>
        <c:ser>
          <c:idx val="5"/>
          <c:order val="5"/>
          <c:tx>
            <c:strRef>
              <c:f>'Rapport - Juli21'!$N$11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Juli21'!$N$12:$N$20</c:f>
              <c:numCache>
                <c:formatCode>#,##0</c:formatCode>
                <c:ptCount val="9"/>
                <c:pt idx="0">
                  <c:v>1613</c:v>
                </c:pt>
                <c:pt idx="1">
                  <c:v>23</c:v>
                </c:pt>
                <c:pt idx="2">
                  <c:v>197</c:v>
                </c:pt>
                <c:pt idx="3">
                  <c:v>676</c:v>
                </c:pt>
                <c:pt idx="4">
                  <c:v>595</c:v>
                </c:pt>
                <c:pt idx="5">
                  <c:v>68</c:v>
                </c:pt>
                <c:pt idx="6">
                  <c:v>556</c:v>
                </c:pt>
                <c:pt idx="7">
                  <c:v>17</c:v>
                </c:pt>
                <c:pt idx="8">
                  <c:v>81700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75-45F7-99E6-8EDAA2886F6E}"/>
            </c:ext>
          </c:extLst>
        </c:ser>
        <c:ser>
          <c:idx val="6"/>
          <c:order val="6"/>
          <c:tx>
            <c:strRef>
              <c:f>'Rapport - Juli21'!$O$11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Juli21'!$O$12:$O$20</c:f>
              <c:numCache>
                <c:formatCode>#,##0</c:formatCode>
                <c:ptCount val="9"/>
                <c:pt idx="0">
                  <c:v>2299</c:v>
                </c:pt>
                <c:pt idx="1">
                  <c:v>35</c:v>
                </c:pt>
                <c:pt idx="2">
                  <c:v>225</c:v>
                </c:pt>
                <c:pt idx="3">
                  <c:v>883</c:v>
                </c:pt>
                <c:pt idx="4">
                  <c:v>957</c:v>
                </c:pt>
                <c:pt idx="5">
                  <c:v>98</c:v>
                </c:pt>
                <c:pt idx="6">
                  <c:v>858</c:v>
                </c:pt>
                <c:pt idx="7">
                  <c:v>25</c:v>
                </c:pt>
                <c:pt idx="8">
                  <c:v>73026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75-45F7-99E6-8EDAA2886F6E}"/>
            </c:ext>
          </c:extLst>
        </c:ser>
        <c:ser>
          <c:idx val="7"/>
          <c:order val="7"/>
          <c:tx>
            <c:strRef>
              <c:f>'Rapport - Juli21'!$P$11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Juli21'!$H$12:$H$20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Juli21'!$P$12:$P$20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0-4675-A945-4020F6892E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juli'!$C$4:$C$11</c:f>
              <c:numCache>
                <c:formatCode>General</c:formatCode>
                <c:ptCount val="8"/>
                <c:pt idx="0">
                  <c:v>53185</c:v>
                </c:pt>
                <c:pt idx="1">
                  <c:v>51031</c:v>
                </c:pt>
                <c:pt idx="2">
                  <c:v>15847</c:v>
                </c:pt>
                <c:pt idx="3">
                  <c:v>82874</c:v>
                </c:pt>
                <c:pt idx="4">
                  <c:v>50313</c:v>
                </c:pt>
                <c:pt idx="5">
                  <c:v>677</c:v>
                </c:pt>
                <c:pt idx="6">
                  <c:v>1737731</c:v>
                </c:pt>
                <c:pt idx="7" formatCode="0">
                  <c:v>1119839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02999864"/>
        <c:axId val="402967080"/>
      </c:barChart>
      <c:catAx>
        <c:axId val="40299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67080"/>
        <c:crosses val="autoZero"/>
        <c:auto val="1"/>
        <c:lblAlgn val="ctr"/>
        <c:lblOffset val="100"/>
        <c:noMultiLvlLbl val="0"/>
      </c:catAx>
      <c:valAx>
        <c:axId val="40296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Aug21'!$B$4:$B$14</c:f>
              <c:numCache>
                <c:formatCode>#,##0</c:formatCode>
                <c:ptCount val="11"/>
                <c:pt idx="0">
                  <c:v>62177</c:v>
                </c:pt>
                <c:pt idx="1">
                  <c:v>6511</c:v>
                </c:pt>
                <c:pt idx="2">
                  <c:v>0</c:v>
                </c:pt>
                <c:pt idx="3">
                  <c:v>55761</c:v>
                </c:pt>
                <c:pt idx="4">
                  <c:v>18704</c:v>
                </c:pt>
                <c:pt idx="5">
                  <c:v>66234</c:v>
                </c:pt>
                <c:pt idx="6">
                  <c:v>101158</c:v>
                </c:pt>
                <c:pt idx="7">
                  <c:v>1760</c:v>
                </c:pt>
                <c:pt idx="8">
                  <c:v>18754</c:v>
                </c:pt>
                <c:pt idx="9">
                  <c:v>1534187</c:v>
                </c:pt>
                <c:pt idx="10">
                  <c:v>2031744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D-4EFF-9314-4C0E7B7999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Aug21'!$C$4:$C$14</c:f>
              <c:numCache>
                <c:formatCode>#,##0</c:formatCode>
                <c:ptCount val="11"/>
                <c:pt idx="0">
                  <c:v>58853</c:v>
                </c:pt>
                <c:pt idx="1">
                  <c:v>6142</c:v>
                </c:pt>
                <c:pt idx="2">
                  <c:v>0</c:v>
                </c:pt>
                <c:pt idx="3">
                  <c:v>51159</c:v>
                </c:pt>
                <c:pt idx="4">
                  <c:v>17404</c:v>
                </c:pt>
                <c:pt idx="5">
                  <c:v>65927</c:v>
                </c:pt>
                <c:pt idx="6">
                  <c:v>100722</c:v>
                </c:pt>
                <c:pt idx="7">
                  <c:v>1676</c:v>
                </c:pt>
                <c:pt idx="8">
                  <c:v>7881</c:v>
                </c:pt>
                <c:pt idx="9">
                  <c:v>1099260</c:v>
                </c:pt>
                <c:pt idx="10">
                  <c:v>2031668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3-4C7F-B8F9-0863E44D24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Aug21'!$A$4:$A$14</c15:sqref>
                  </c15:fullRef>
                </c:ext>
              </c:extLst>
              <c:f>('Rapport - Aug21'!$A$4:$A$5,'Rapport - Aug21'!$A$7:$A$14)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Aug21'!$D$4:$D$14</c15:sqref>
                  </c15:fullRef>
                </c:ext>
              </c:extLst>
              <c:f>('Rapport - Aug21'!$D$4:$D$5,'Rapport - Aug21'!$D$7:$D$14)</c:f>
              <c:numCache>
                <c:formatCode>#,##0</c:formatCode>
                <c:ptCount val="10"/>
                <c:pt idx="0">
                  <c:v>1851</c:v>
                </c:pt>
                <c:pt idx="1">
                  <c:v>298</c:v>
                </c:pt>
                <c:pt idx="2">
                  <c:v>3516</c:v>
                </c:pt>
                <c:pt idx="3">
                  <c:v>183</c:v>
                </c:pt>
                <c:pt idx="4">
                  <c:v>307</c:v>
                </c:pt>
                <c:pt idx="5">
                  <c:v>435</c:v>
                </c:pt>
                <c:pt idx="6">
                  <c:v>82</c:v>
                </c:pt>
                <c:pt idx="7">
                  <c:v>10872</c:v>
                </c:pt>
                <c:pt idx="8">
                  <c:v>434924</c:v>
                </c:pt>
                <c:pt idx="9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C-46B9-8234-0BE6BECAAD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Aug21'!$A$4:$A$14</c15:sqref>
                  </c15:fullRef>
                </c:ext>
              </c:extLst>
              <c:f>('Rapport - Aug21'!$A$4:$A$5,'Rapport - Aug21'!$A$7:$A$14)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Aug21'!$E$4:$E$8</c15:sqref>
                  </c15:fullRef>
                </c:ext>
              </c:extLst>
              <c:f>('Rapport - Aug21'!$E$4:$E$5,'Rapport - Aug21'!$E$7:$E$8)</c:f>
              <c:numCache>
                <c:formatCode>#,##0</c:formatCode>
                <c:ptCount val="4"/>
                <c:pt idx="0">
                  <c:v>1159</c:v>
                </c:pt>
                <c:pt idx="1">
                  <c:v>71</c:v>
                </c:pt>
                <c:pt idx="2">
                  <c:v>1024</c:v>
                </c:pt>
                <c:pt idx="3">
                  <c:v>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8-4461-AB86-95C981939E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Plugin!$A$36:$A$64</c:f>
              <c:numCache>
                <c:formatCode>mmm\-yy</c:formatCode>
                <c:ptCount val="29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</c:numCache>
            </c:numRef>
          </c:cat>
          <c:val>
            <c:numRef>
              <c:f>Plugin!$B$36:$B$64</c:f>
              <c:numCache>
                <c:formatCode>General</c:formatCode>
                <c:ptCount val="29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1-4D79-83BE-53E7E893B7A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Aug21'!$L$3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Aug21'!$L$4:$L$10</c:f>
              <c:numCache>
                <c:formatCode>#,##0</c:formatCode>
                <c:ptCount val="7"/>
                <c:pt idx="0">
                  <c:v>75281</c:v>
                </c:pt>
                <c:pt idx="1">
                  <c:v>5063</c:v>
                </c:pt>
                <c:pt idx="2">
                  <c:v>49981</c:v>
                </c:pt>
                <c:pt idx="3">
                  <c:v>12616</c:v>
                </c:pt>
                <c:pt idx="4">
                  <c:v>76154</c:v>
                </c:pt>
                <c:pt idx="5">
                  <c:v>395725</c:v>
                </c:pt>
                <c:pt idx="6">
                  <c:v>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B-4899-9B95-B360791421AD}"/>
            </c:ext>
          </c:extLst>
        </c:ser>
        <c:ser>
          <c:idx val="1"/>
          <c:order val="1"/>
          <c:tx>
            <c:strRef>
              <c:f>'Rapport - Aug21'!$M$3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Aug21'!$M$4:$M$10</c:f>
              <c:numCache>
                <c:formatCode>#,##0</c:formatCode>
                <c:ptCount val="7"/>
                <c:pt idx="0">
                  <c:v>53546</c:v>
                </c:pt>
                <c:pt idx="1">
                  <c:v>5484</c:v>
                </c:pt>
                <c:pt idx="2">
                  <c:v>42402</c:v>
                </c:pt>
                <c:pt idx="3">
                  <c:v>11867</c:v>
                </c:pt>
                <c:pt idx="4">
                  <c:v>75527</c:v>
                </c:pt>
                <c:pt idx="5">
                  <c:v>185630</c:v>
                </c:pt>
                <c:pt idx="6">
                  <c:v>114327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B-4899-9B95-B360791421AD}"/>
            </c:ext>
          </c:extLst>
        </c:ser>
        <c:ser>
          <c:idx val="2"/>
          <c:order val="2"/>
          <c:tx>
            <c:strRef>
              <c:f>'Rapport - Aug21'!$N$3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Aug21'!$N$4:$N$10</c:f>
              <c:numCache>
                <c:formatCode>#,##0</c:formatCode>
                <c:ptCount val="7"/>
                <c:pt idx="0">
                  <c:v>51614</c:v>
                </c:pt>
                <c:pt idx="1">
                  <c:v>5090</c:v>
                </c:pt>
                <c:pt idx="2">
                  <c:v>41806</c:v>
                </c:pt>
                <c:pt idx="3">
                  <c:v>13570</c:v>
                </c:pt>
                <c:pt idx="4">
                  <c:v>71352</c:v>
                </c:pt>
                <c:pt idx="5">
                  <c:v>109690</c:v>
                </c:pt>
                <c:pt idx="6">
                  <c:v>85445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CB-4899-9B95-B360791421AD}"/>
            </c:ext>
          </c:extLst>
        </c:ser>
        <c:ser>
          <c:idx val="3"/>
          <c:order val="3"/>
          <c:tx>
            <c:strRef>
              <c:f>'Rapport - Aug21'!$O$3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Aug21'!$O$4:$O$10</c:f>
              <c:numCache>
                <c:formatCode>#,##0</c:formatCode>
                <c:ptCount val="7"/>
                <c:pt idx="0">
                  <c:v>54689</c:v>
                </c:pt>
                <c:pt idx="1">
                  <c:v>5707</c:v>
                </c:pt>
                <c:pt idx="2">
                  <c:v>65676</c:v>
                </c:pt>
                <c:pt idx="3">
                  <c:v>19155</c:v>
                </c:pt>
                <c:pt idx="4">
                  <c:v>105276</c:v>
                </c:pt>
                <c:pt idx="5">
                  <c:v>165225</c:v>
                </c:pt>
                <c:pt idx="6">
                  <c:v>78406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CB-4899-9B95-B360791421AD}"/>
            </c:ext>
          </c:extLst>
        </c:ser>
        <c:ser>
          <c:idx val="4"/>
          <c:order val="4"/>
          <c:tx>
            <c:strRef>
              <c:f>'Rapport - Aug21'!$P$3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Aug21'!$P$4:$P$10</c:f>
              <c:numCache>
                <c:formatCode>#,##0</c:formatCode>
                <c:ptCount val="7"/>
                <c:pt idx="0">
                  <c:v>42184</c:v>
                </c:pt>
                <c:pt idx="1">
                  <c:v>5484</c:v>
                </c:pt>
                <c:pt idx="2">
                  <c:v>51159</c:v>
                </c:pt>
                <c:pt idx="3">
                  <c:v>17404</c:v>
                </c:pt>
                <c:pt idx="4">
                  <c:v>65927</c:v>
                </c:pt>
                <c:pt idx="5">
                  <c:v>100722</c:v>
                </c:pt>
                <c:pt idx="6">
                  <c:v>68518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CB-4899-9B95-B360791421AD}"/>
            </c:ext>
          </c:extLst>
        </c:ser>
        <c:ser>
          <c:idx val="5"/>
          <c:order val="5"/>
          <c:tx>
            <c:strRef>
              <c:f>'Rapport - Aug21'!$Q$3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Aug21'!$Q$4:$Q$10</c:f>
              <c:numCache>
                <c:formatCode>#,##0</c:formatCode>
                <c:ptCount val="7"/>
                <c:pt idx="0">
                  <c:v>58853</c:v>
                </c:pt>
                <c:pt idx="1">
                  <c:v>5380</c:v>
                </c:pt>
                <c:pt idx="2">
                  <c:v>55612</c:v>
                </c:pt>
                <c:pt idx="3">
                  <c:v>16217</c:v>
                </c:pt>
                <c:pt idx="4">
                  <c:v>65367</c:v>
                </c:pt>
                <c:pt idx="5">
                  <c:v>106218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CB-4899-9B95-B360791421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Aug21'!$L$12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Aug21'!$H$13:$H$20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Aug21'!$L$13:$L$21</c15:sqref>
                  </c15:fullRef>
                </c:ext>
              </c:extLst>
              <c:f>'Rapport - Aug21'!$L$13:$L$20</c:f>
              <c:numCache>
                <c:formatCode>#,##0</c:formatCode>
                <c:ptCount val="8"/>
                <c:pt idx="0">
                  <c:v>2167</c:v>
                </c:pt>
                <c:pt idx="1">
                  <c:v>37</c:v>
                </c:pt>
                <c:pt idx="2">
                  <c:v>243</c:v>
                </c:pt>
                <c:pt idx="3">
                  <c:v>673</c:v>
                </c:pt>
                <c:pt idx="4">
                  <c:v>688</c:v>
                </c:pt>
                <c:pt idx="5">
                  <c:v>76</c:v>
                </c:pt>
                <c:pt idx="6">
                  <c:v>239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9-4265-BE5B-C877EEDDA59B}"/>
            </c:ext>
          </c:extLst>
        </c:ser>
        <c:ser>
          <c:idx val="1"/>
          <c:order val="1"/>
          <c:tx>
            <c:strRef>
              <c:f>'Rapport - Aug21'!$M$12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Aug21'!$H$13:$H$20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Aug21'!$M$13:$M$21</c15:sqref>
                  </c15:fullRef>
                </c:ext>
              </c:extLst>
              <c:f>'Rapport - Aug21'!$M$13:$M$20</c:f>
              <c:numCache>
                <c:formatCode>#,##0</c:formatCode>
                <c:ptCount val="8"/>
                <c:pt idx="0">
                  <c:v>1793</c:v>
                </c:pt>
                <c:pt idx="1">
                  <c:v>37</c:v>
                </c:pt>
                <c:pt idx="2">
                  <c:v>240</c:v>
                </c:pt>
                <c:pt idx="3">
                  <c:v>661</c:v>
                </c:pt>
                <c:pt idx="4">
                  <c:v>755</c:v>
                </c:pt>
                <c:pt idx="5">
                  <c:v>100</c:v>
                </c:pt>
                <c:pt idx="6">
                  <c:v>560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9-4265-BE5B-C877EEDDA59B}"/>
            </c:ext>
          </c:extLst>
        </c:ser>
        <c:ser>
          <c:idx val="2"/>
          <c:order val="2"/>
          <c:tx>
            <c:strRef>
              <c:f>'Rapport - Aug21'!$N$12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Aug21'!$H$13:$H$20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Aug21'!$N$13:$N$21</c15:sqref>
                  </c15:fullRef>
                </c:ext>
              </c:extLst>
              <c:f>'Rapport - Aug21'!$N$13:$N$20</c:f>
              <c:numCache>
                <c:formatCode>#,##0</c:formatCode>
                <c:ptCount val="8"/>
                <c:pt idx="0">
                  <c:v>1613</c:v>
                </c:pt>
                <c:pt idx="1">
                  <c:v>23</c:v>
                </c:pt>
                <c:pt idx="2">
                  <c:v>197</c:v>
                </c:pt>
                <c:pt idx="3">
                  <c:v>676</c:v>
                </c:pt>
                <c:pt idx="4">
                  <c:v>595</c:v>
                </c:pt>
                <c:pt idx="5">
                  <c:v>68</c:v>
                </c:pt>
                <c:pt idx="6">
                  <c:v>556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9-4265-BE5B-C877EEDDA59B}"/>
            </c:ext>
          </c:extLst>
        </c:ser>
        <c:ser>
          <c:idx val="3"/>
          <c:order val="3"/>
          <c:tx>
            <c:strRef>
              <c:f>'Rapport - Aug21'!$O$12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Aug21'!$H$13:$H$20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Aug21'!$O$13:$O$21</c15:sqref>
                  </c15:fullRef>
                </c:ext>
              </c:extLst>
              <c:f>'Rapport - Aug21'!$O$13:$O$20</c:f>
              <c:numCache>
                <c:formatCode>#,##0</c:formatCode>
                <c:ptCount val="8"/>
                <c:pt idx="0">
                  <c:v>2299</c:v>
                </c:pt>
                <c:pt idx="1">
                  <c:v>35</c:v>
                </c:pt>
                <c:pt idx="2">
                  <c:v>225</c:v>
                </c:pt>
                <c:pt idx="3">
                  <c:v>883</c:v>
                </c:pt>
                <c:pt idx="4">
                  <c:v>957</c:v>
                </c:pt>
                <c:pt idx="5">
                  <c:v>98</c:v>
                </c:pt>
                <c:pt idx="6">
                  <c:v>858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49-4265-BE5B-C877EEDDA59B}"/>
            </c:ext>
          </c:extLst>
        </c:ser>
        <c:ser>
          <c:idx val="4"/>
          <c:order val="4"/>
          <c:tx>
            <c:strRef>
              <c:f>'Rapport - Aug21'!$P$12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Aug21'!$H$13:$H$20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Aug21'!$P$13:$P$21</c15:sqref>
                  </c15:fullRef>
                </c:ext>
              </c:extLst>
              <c:f>'Rapport - Aug21'!$P$13:$P$20</c:f>
              <c:numCache>
                <c:formatCode>#,##0</c:formatCode>
                <c:ptCount val="8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9-4265-BE5B-C877EEDDA59B}"/>
            </c:ext>
          </c:extLst>
        </c:ser>
        <c:ser>
          <c:idx val="5"/>
          <c:order val="5"/>
          <c:tx>
            <c:strRef>
              <c:f>'Rapport - Aug21'!$Q$12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Aug21'!$H$13:$H$20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Aug21'!$Q$13:$Q$21</c15:sqref>
                  </c15:fullRef>
                </c:ext>
              </c:extLst>
              <c:f>'Rapport - Aug21'!$Q$13:$Q$20</c:f>
              <c:numCache>
                <c:formatCode>#,##0</c:formatCode>
                <c:ptCount val="8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9-4265-BE5B-C877EEDDA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Aug21'!$H$21</c:f>
              <c:strCache>
                <c:ptCount val="1"/>
                <c:pt idx="0">
                  <c:v>BRS-NO-402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Aug21'!$L$13:$L$21</c15:sqref>
                  </c15:fullRef>
                </c:ext>
              </c:extLst>
              <c:f>'Rapport - Aug21'!$L$21</c:f>
              <c:numCache>
                <c:formatCode>#,##0</c:formatCode>
                <c:ptCount val="1"/>
                <c:pt idx="0">
                  <c:v>71662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68-44F2-A4AD-4D456F05E82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Aug21'!$H$21</c:f>
              <c:strCache>
                <c:ptCount val="1"/>
                <c:pt idx="0">
                  <c:v>BRS-NO-402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Aug21'!$M$13:$M$21</c15:sqref>
                  </c15:fullRef>
                </c:ext>
              </c:extLst>
              <c:f>'Rapport - Aug21'!$M$21</c:f>
              <c:numCache>
                <c:formatCode>#,##0</c:formatCode>
                <c:ptCount val="1"/>
                <c:pt idx="0">
                  <c:v>110162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668-44F2-A4AD-4D456F05E82E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Aug21'!$H$21</c:f>
              <c:strCache>
                <c:ptCount val="1"/>
                <c:pt idx="0">
                  <c:v>BRS-NO-402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Aug21'!$N$13:$N$21</c15:sqref>
                  </c15:fullRef>
                </c:ext>
              </c:extLst>
              <c:f>'Rapport - Aug21'!$N$21</c:f>
              <c:numCache>
                <c:formatCode>#,##0</c:formatCode>
                <c:ptCount val="1"/>
                <c:pt idx="0">
                  <c:v>81700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6668-44F2-A4AD-4D456F05E82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Aug21'!$H$21</c:f>
              <c:strCache>
                <c:ptCount val="1"/>
                <c:pt idx="0">
                  <c:v>BRS-NO-402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Aug21'!$O$13:$O$21</c15:sqref>
                  </c15:fullRef>
                </c:ext>
              </c:extLst>
              <c:f>'Rapport - Aug21'!$O$21</c:f>
              <c:numCache>
                <c:formatCode>#,##0</c:formatCode>
                <c:ptCount val="1"/>
                <c:pt idx="0">
                  <c:v>73026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6668-44F2-A4AD-4D456F05E82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Aug21'!$H$21</c:f>
              <c:strCache>
                <c:ptCount val="1"/>
                <c:pt idx="0">
                  <c:v>BRS-NO-402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Aug21'!$P$13:$P$21</c15:sqref>
                  </c15:fullRef>
                </c:ext>
              </c:extLst>
              <c:f>'Rapport - Aug21'!$P$21</c:f>
              <c:numCache>
                <c:formatCode>#,##0</c:formatCode>
                <c:ptCount val="1"/>
                <c:pt idx="0">
                  <c:v>64967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6668-44F2-A4AD-4D456F05E82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'Rapport - Aug21'!$H$13:$H$21</c15:sqref>
                  </c15:fullRef>
                </c:ext>
              </c:extLst>
              <c:f>'Rapport - Aug21'!$H$21</c:f>
              <c:strCache>
                <c:ptCount val="1"/>
                <c:pt idx="0">
                  <c:v>BRS-NO-402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Aug21'!$Q$13:$Q$21</c15:sqref>
                  </c15:fullRef>
                </c:ext>
              </c:extLst>
              <c:f>'Rapport - Aug21'!$Q$21</c:f>
              <c:numCache>
                <c:formatCode>#,##0</c:formatCode>
                <c:ptCount val="1"/>
                <c:pt idx="0">
                  <c:v>58034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6668-44F2-A4AD-4D456F05E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1883551"/>
        <c:axId val="1771888959"/>
      </c:barChart>
      <c:catAx>
        <c:axId val="1771883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8959"/>
        <c:crosses val="autoZero"/>
        <c:auto val="1"/>
        <c:lblAlgn val="ctr"/>
        <c:lblOffset val="100"/>
        <c:noMultiLvlLbl val="0"/>
      </c:catAx>
      <c:valAx>
        <c:axId val="1771888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3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Sept21'!$B$4:$B$14</c:f>
              <c:numCache>
                <c:formatCode>#,##0</c:formatCode>
                <c:ptCount val="11"/>
                <c:pt idx="0">
                  <c:v>70998</c:v>
                </c:pt>
                <c:pt idx="1">
                  <c:v>6511</c:v>
                </c:pt>
                <c:pt idx="2">
                  <c:v>3164</c:v>
                </c:pt>
                <c:pt idx="3">
                  <c:v>60997</c:v>
                </c:pt>
                <c:pt idx="4">
                  <c:v>14844</c:v>
                </c:pt>
                <c:pt idx="5">
                  <c:v>95205</c:v>
                </c:pt>
                <c:pt idx="6">
                  <c:v>130386</c:v>
                </c:pt>
                <c:pt idx="7">
                  <c:v>2966</c:v>
                </c:pt>
                <c:pt idx="8">
                  <c:v>18877</c:v>
                </c:pt>
                <c:pt idx="9">
                  <c:v>1802465</c:v>
                </c:pt>
                <c:pt idx="10">
                  <c:v>2105455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F-4E35-A359-B7B66C63B7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Sept21'!$C$4:$C$14</c:f>
              <c:numCache>
                <c:formatCode>#,##0</c:formatCode>
                <c:ptCount val="11"/>
                <c:pt idx="0">
                  <c:v>66668</c:v>
                </c:pt>
                <c:pt idx="1">
                  <c:v>6142</c:v>
                </c:pt>
                <c:pt idx="2">
                  <c:v>3164</c:v>
                </c:pt>
                <c:pt idx="3">
                  <c:v>54541</c:v>
                </c:pt>
                <c:pt idx="4">
                  <c:v>13562</c:v>
                </c:pt>
                <c:pt idx="5">
                  <c:v>94675</c:v>
                </c:pt>
                <c:pt idx="6">
                  <c:v>129245</c:v>
                </c:pt>
                <c:pt idx="7">
                  <c:v>2829</c:v>
                </c:pt>
                <c:pt idx="8">
                  <c:v>4513</c:v>
                </c:pt>
                <c:pt idx="9">
                  <c:v>1239431</c:v>
                </c:pt>
                <c:pt idx="10">
                  <c:v>2105365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3-4B0B-9F94-EDD9AAC9E6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Avviste markedsprosesser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feb'!$A$4:$A$10</c:f>
              <c:strCache>
                <c:ptCount val="7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</c:strCache>
            </c:strRef>
          </c:cat>
          <c:val>
            <c:numRef>
              <c:f>'Rapport - feb'!$D$4:$D$10</c:f>
              <c:numCache>
                <c:formatCode>0%</c:formatCode>
                <c:ptCount val="7"/>
                <c:pt idx="0">
                  <c:v>0.1801033978945791</c:v>
                </c:pt>
                <c:pt idx="1">
                  <c:v>0.22871039142590865</c:v>
                </c:pt>
                <c:pt idx="2">
                  <c:v>0.19830207805372529</c:v>
                </c:pt>
                <c:pt idx="3">
                  <c:v>6.2964250429946217E-2</c:v>
                </c:pt>
                <c:pt idx="4">
                  <c:v>2.32057761732852E-2</c:v>
                </c:pt>
                <c:pt idx="5">
                  <c:v>0.72153917724463346</c:v>
                </c:pt>
                <c:pt idx="6">
                  <c:v>0.45954292345910402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0-48C9-97CD-93AB8F8DC5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897166496"/>
        <c:axId val="897167672"/>
      </c:barChart>
      <c:catAx>
        <c:axId val="897166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67672"/>
        <c:crosses val="autoZero"/>
        <c:auto val="1"/>
        <c:lblAlgn val="ctr"/>
        <c:lblOffset val="100"/>
        <c:noMultiLvlLbl val="0"/>
      </c:catAx>
      <c:valAx>
        <c:axId val="897167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6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juli'!$D$4:$D$11</c:f>
              <c:numCache>
                <c:formatCode>General</c:formatCode>
                <c:ptCount val="8"/>
                <c:pt idx="0">
                  <c:v>5606</c:v>
                </c:pt>
                <c:pt idx="1">
                  <c:v>9484</c:v>
                </c:pt>
                <c:pt idx="2">
                  <c:v>288</c:v>
                </c:pt>
                <c:pt idx="3">
                  <c:v>944</c:v>
                </c:pt>
                <c:pt idx="4">
                  <c:v>1235</c:v>
                </c:pt>
                <c:pt idx="5">
                  <c:v>37473</c:v>
                </c:pt>
                <c:pt idx="6">
                  <c:v>1858518</c:v>
                </c:pt>
                <c:pt idx="7" formatCode="0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06547472"/>
        <c:axId val="406542376"/>
      </c:barChart>
      <c:catAx>
        <c:axId val="40654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6542376"/>
        <c:crosses val="autoZero"/>
        <c:auto val="1"/>
        <c:lblAlgn val="ctr"/>
        <c:lblOffset val="100"/>
        <c:noMultiLvlLbl val="0"/>
      </c:catAx>
      <c:valAx>
        <c:axId val="40654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654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Sept21'!$A$4:$A$14</c15:sqref>
                  </c15:fullRef>
                </c:ext>
              </c:extLst>
              <c:f>('Rapport - Sept21'!$A$4:$A$5,'Rapport - Sept21'!$A$7:$A$14)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Sept21'!$D$4:$D$14</c15:sqref>
                  </c15:fullRef>
                </c:ext>
              </c:extLst>
              <c:f>('Rapport - Sept21'!$D$4:$D$5,'Rapport - Sept21'!$D$7:$D$14)</c:f>
              <c:numCache>
                <c:formatCode>#,##0</c:formatCode>
                <c:ptCount val="10"/>
                <c:pt idx="0">
                  <c:v>2143</c:v>
                </c:pt>
                <c:pt idx="1">
                  <c:v>298</c:v>
                </c:pt>
                <c:pt idx="2">
                  <c:v>4619</c:v>
                </c:pt>
                <c:pt idx="3">
                  <c:v>136</c:v>
                </c:pt>
                <c:pt idx="4">
                  <c:v>530</c:v>
                </c:pt>
                <c:pt idx="5">
                  <c:v>1140</c:v>
                </c:pt>
                <c:pt idx="6">
                  <c:v>136</c:v>
                </c:pt>
                <c:pt idx="7">
                  <c:v>14364</c:v>
                </c:pt>
                <c:pt idx="8">
                  <c:v>562991</c:v>
                </c:pt>
                <c:pt idx="9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5-4B08-8001-690B58F26E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Sept21'!$A$4:$A$14</c15:sqref>
                  </c15:fullRef>
                </c:ext>
              </c:extLst>
              <c:f>('Rapport - Sept21'!$A$4:$A$5,'Rapport - Sept21'!$A$7:$A$14)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Sept21'!$E$4:$E$8</c15:sqref>
                  </c15:fullRef>
                </c:ext>
              </c:extLst>
              <c:f>('Rapport - Sept21'!$E$4:$E$5,'Rapport - Sept21'!$E$7:$E$8)</c:f>
              <c:numCache>
                <c:formatCode>#,##0</c:formatCode>
                <c:ptCount val="4"/>
                <c:pt idx="0">
                  <c:v>1719</c:v>
                </c:pt>
                <c:pt idx="1">
                  <c:v>71</c:v>
                </c:pt>
                <c:pt idx="2">
                  <c:v>1696</c:v>
                </c:pt>
                <c:pt idx="3">
                  <c:v>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4-4CB7-8E21-68F77149F6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Plugin!$A$36:$A$66</c:f>
              <c:numCache>
                <c:formatCode>mmm\-yy</c:formatCode>
                <c:ptCount val="31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</c:numCache>
            </c:numRef>
          </c:cat>
          <c:val>
            <c:numRef>
              <c:f>Plugin!$B$36:$B$66</c:f>
              <c:numCache>
                <c:formatCode>General</c:formatCode>
                <c:ptCount val="31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F-42B2-90FF-92F809B5BAE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Sept21'!$M$3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Sept21'!$M$4:$M$10</c:f>
              <c:numCache>
                <c:formatCode>#,##0</c:formatCode>
                <c:ptCount val="7"/>
                <c:pt idx="0">
                  <c:v>53546</c:v>
                </c:pt>
                <c:pt idx="1">
                  <c:v>5484</c:v>
                </c:pt>
                <c:pt idx="2">
                  <c:v>42402</c:v>
                </c:pt>
                <c:pt idx="3">
                  <c:v>11867</c:v>
                </c:pt>
                <c:pt idx="4">
                  <c:v>75527</c:v>
                </c:pt>
                <c:pt idx="5">
                  <c:v>185630</c:v>
                </c:pt>
                <c:pt idx="6">
                  <c:v>114327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C-4435-B9DF-CFE6997CB0F0}"/>
            </c:ext>
          </c:extLst>
        </c:ser>
        <c:ser>
          <c:idx val="1"/>
          <c:order val="1"/>
          <c:tx>
            <c:strRef>
              <c:f>'Rapport - Sept21'!$N$3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Sept21'!$N$4:$N$10</c:f>
              <c:numCache>
                <c:formatCode>#,##0</c:formatCode>
                <c:ptCount val="7"/>
                <c:pt idx="0">
                  <c:v>48450</c:v>
                </c:pt>
                <c:pt idx="1">
                  <c:v>5090</c:v>
                </c:pt>
                <c:pt idx="2">
                  <c:v>41806</c:v>
                </c:pt>
                <c:pt idx="3">
                  <c:v>13570</c:v>
                </c:pt>
                <c:pt idx="4">
                  <c:v>71352</c:v>
                </c:pt>
                <c:pt idx="5">
                  <c:v>109690</c:v>
                </c:pt>
                <c:pt idx="6">
                  <c:v>85445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C-4435-B9DF-CFE6997CB0F0}"/>
            </c:ext>
          </c:extLst>
        </c:ser>
        <c:ser>
          <c:idx val="2"/>
          <c:order val="2"/>
          <c:tx>
            <c:strRef>
              <c:f>'Rapport - Sept21'!$O$3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Sept21'!$O$4:$O$10</c:f>
              <c:numCache>
                <c:formatCode>#,##0</c:formatCode>
                <c:ptCount val="7"/>
                <c:pt idx="0">
                  <c:v>54689</c:v>
                </c:pt>
                <c:pt idx="1">
                  <c:v>5707</c:v>
                </c:pt>
                <c:pt idx="2">
                  <c:v>65676</c:v>
                </c:pt>
                <c:pt idx="3">
                  <c:v>19155</c:v>
                </c:pt>
                <c:pt idx="4">
                  <c:v>105276</c:v>
                </c:pt>
                <c:pt idx="5">
                  <c:v>165225</c:v>
                </c:pt>
                <c:pt idx="6">
                  <c:v>78406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BC-4435-B9DF-CFE6997CB0F0}"/>
            </c:ext>
          </c:extLst>
        </c:ser>
        <c:ser>
          <c:idx val="3"/>
          <c:order val="3"/>
          <c:tx>
            <c:strRef>
              <c:f>'Rapport - Sept21'!$P$3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Sept21'!$P$4:$P$10</c:f>
              <c:numCache>
                <c:formatCode>#,##0</c:formatCode>
                <c:ptCount val="7"/>
                <c:pt idx="0">
                  <c:v>42184</c:v>
                </c:pt>
                <c:pt idx="1">
                  <c:v>5484</c:v>
                </c:pt>
                <c:pt idx="2">
                  <c:v>51159</c:v>
                </c:pt>
                <c:pt idx="3">
                  <c:v>17404</c:v>
                </c:pt>
                <c:pt idx="4">
                  <c:v>65927</c:v>
                </c:pt>
                <c:pt idx="5">
                  <c:v>100722</c:v>
                </c:pt>
                <c:pt idx="6">
                  <c:v>68518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BC-4435-B9DF-CFE6997CB0F0}"/>
            </c:ext>
          </c:extLst>
        </c:ser>
        <c:ser>
          <c:idx val="4"/>
          <c:order val="4"/>
          <c:tx>
            <c:strRef>
              <c:f>'Rapport - Sept21'!$Q$3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Sept21'!$Q$4:$Q$10</c:f>
              <c:numCache>
                <c:formatCode>#,##0</c:formatCode>
                <c:ptCount val="7"/>
                <c:pt idx="0">
                  <c:v>58853</c:v>
                </c:pt>
                <c:pt idx="1">
                  <c:v>5380</c:v>
                </c:pt>
                <c:pt idx="2">
                  <c:v>55612</c:v>
                </c:pt>
                <c:pt idx="3">
                  <c:v>16217</c:v>
                </c:pt>
                <c:pt idx="4">
                  <c:v>65367</c:v>
                </c:pt>
                <c:pt idx="5">
                  <c:v>106218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BC-4435-B9DF-CFE6997CB0F0}"/>
            </c:ext>
          </c:extLst>
        </c:ser>
        <c:ser>
          <c:idx val="5"/>
          <c:order val="5"/>
          <c:tx>
            <c:strRef>
              <c:f>'Rapport - Sept21'!$R$3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Sept21'!$R$4:$R$10</c:f>
              <c:numCache>
                <c:formatCode>#,##0</c:formatCode>
                <c:ptCount val="7"/>
                <c:pt idx="0">
                  <c:v>66668</c:v>
                </c:pt>
                <c:pt idx="1">
                  <c:v>6142</c:v>
                </c:pt>
                <c:pt idx="2">
                  <c:v>54541</c:v>
                </c:pt>
                <c:pt idx="3">
                  <c:v>13562</c:v>
                </c:pt>
                <c:pt idx="4">
                  <c:v>94675</c:v>
                </c:pt>
                <c:pt idx="5">
                  <c:v>129245</c:v>
                </c:pt>
                <c:pt idx="6">
                  <c:v>69793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BC-4435-B9DF-CFE6997CB0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Sept21'!$M$12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Sept21'!$M$13:$M$21</c:f>
              <c:numCache>
                <c:formatCode>#,##0</c:formatCode>
                <c:ptCount val="9"/>
                <c:pt idx="0">
                  <c:v>1793</c:v>
                </c:pt>
                <c:pt idx="1">
                  <c:v>37</c:v>
                </c:pt>
                <c:pt idx="2">
                  <c:v>240</c:v>
                </c:pt>
                <c:pt idx="3">
                  <c:v>661</c:v>
                </c:pt>
                <c:pt idx="4">
                  <c:v>755</c:v>
                </c:pt>
                <c:pt idx="5">
                  <c:v>100</c:v>
                </c:pt>
                <c:pt idx="6">
                  <c:v>560</c:v>
                </c:pt>
                <c:pt idx="7">
                  <c:v>19</c:v>
                </c:pt>
                <c:pt idx="8">
                  <c:v>110162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2-4CBC-8548-F82BA8982210}"/>
            </c:ext>
          </c:extLst>
        </c:ser>
        <c:ser>
          <c:idx val="1"/>
          <c:order val="1"/>
          <c:tx>
            <c:strRef>
              <c:f>'Rapport - Sept21'!$N$12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Sept21'!$N$13:$N$21</c:f>
              <c:numCache>
                <c:formatCode>#,##0</c:formatCode>
                <c:ptCount val="9"/>
                <c:pt idx="0">
                  <c:v>1613</c:v>
                </c:pt>
                <c:pt idx="1">
                  <c:v>23</c:v>
                </c:pt>
                <c:pt idx="2">
                  <c:v>197</c:v>
                </c:pt>
                <c:pt idx="3">
                  <c:v>676</c:v>
                </c:pt>
                <c:pt idx="4">
                  <c:v>595</c:v>
                </c:pt>
                <c:pt idx="5">
                  <c:v>68</c:v>
                </c:pt>
                <c:pt idx="6">
                  <c:v>556</c:v>
                </c:pt>
                <c:pt idx="7">
                  <c:v>17</c:v>
                </c:pt>
                <c:pt idx="8">
                  <c:v>81700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2-4CBC-8548-F82BA8982210}"/>
            </c:ext>
          </c:extLst>
        </c:ser>
        <c:ser>
          <c:idx val="2"/>
          <c:order val="2"/>
          <c:tx>
            <c:strRef>
              <c:f>'Rapport - Sept21'!$O$12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Sept21'!$O$13:$O$21</c:f>
              <c:numCache>
                <c:formatCode>#,##0</c:formatCode>
                <c:ptCount val="9"/>
                <c:pt idx="0">
                  <c:v>2299</c:v>
                </c:pt>
                <c:pt idx="1">
                  <c:v>35</c:v>
                </c:pt>
                <c:pt idx="2">
                  <c:v>225</c:v>
                </c:pt>
                <c:pt idx="3">
                  <c:v>883</c:v>
                </c:pt>
                <c:pt idx="4">
                  <c:v>957</c:v>
                </c:pt>
                <c:pt idx="5">
                  <c:v>98</c:v>
                </c:pt>
                <c:pt idx="6">
                  <c:v>858</c:v>
                </c:pt>
                <c:pt idx="7">
                  <c:v>25</c:v>
                </c:pt>
                <c:pt idx="8">
                  <c:v>73026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2-4CBC-8548-F82BA8982210}"/>
            </c:ext>
          </c:extLst>
        </c:ser>
        <c:ser>
          <c:idx val="3"/>
          <c:order val="3"/>
          <c:tx>
            <c:strRef>
              <c:f>'Rapport - Sept21'!$P$12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Sept21'!$P$13:$P$21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2-4CBC-8548-F82BA8982210}"/>
            </c:ext>
          </c:extLst>
        </c:ser>
        <c:ser>
          <c:idx val="4"/>
          <c:order val="4"/>
          <c:tx>
            <c:strRef>
              <c:f>'Rapport - Sept21'!$Q$12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52-4CBC-8548-F82BA8982210}"/>
            </c:ext>
          </c:extLst>
        </c:ser>
        <c:ser>
          <c:idx val="5"/>
          <c:order val="5"/>
          <c:tx>
            <c:strRef>
              <c:f>'Rapport - Sept21'!$R$12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52-4CBC-8548-F82BA8982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Sept21'!$M$13:$M$21</c:f>
              <c:numCache>
                <c:formatCode>#,##0</c:formatCode>
                <c:ptCount val="9"/>
                <c:pt idx="0">
                  <c:v>1793</c:v>
                </c:pt>
                <c:pt idx="1">
                  <c:v>37</c:v>
                </c:pt>
                <c:pt idx="2">
                  <c:v>240</c:v>
                </c:pt>
                <c:pt idx="3">
                  <c:v>661</c:v>
                </c:pt>
                <c:pt idx="4">
                  <c:v>755</c:v>
                </c:pt>
                <c:pt idx="5">
                  <c:v>100</c:v>
                </c:pt>
                <c:pt idx="6">
                  <c:v>560</c:v>
                </c:pt>
                <c:pt idx="7">
                  <c:v>19</c:v>
                </c:pt>
                <c:pt idx="8">
                  <c:v>110162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C-44E4-98E1-F9E0F0D81A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Sept21'!$N$13:$N$21</c:f>
              <c:numCache>
                <c:formatCode>#,##0</c:formatCode>
                <c:ptCount val="9"/>
                <c:pt idx="0">
                  <c:v>1613</c:v>
                </c:pt>
                <c:pt idx="1">
                  <c:v>23</c:v>
                </c:pt>
                <c:pt idx="2">
                  <c:v>197</c:v>
                </c:pt>
                <c:pt idx="3">
                  <c:v>676</c:v>
                </c:pt>
                <c:pt idx="4">
                  <c:v>595</c:v>
                </c:pt>
                <c:pt idx="5">
                  <c:v>68</c:v>
                </c:pt>
                <c:pt idx="6">
                  <c:v>556</c:v>
                </c:pt>
                <c:pt idx="7">
                  <c:v>17</c:v>
                </c:pt>
                <c:pt idx="8">
                  <c:v>81700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C-44E4-98E1-F9E0F0D81ACA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Sept21'!$O$13:$O$21</c:f>
              <c:numCache>
                <c:formatCode>#,##0</c:formatCode>
                <c:ptCount val="9"/>
                <c:pt idx="0">
                  <c:v>2299</c:v>
                </c:pt>
                <c:pt idx="1">
                  <c:v>35</c:v>
                </c:pt>
                <c:pt idx="2">
                  <c:v>225</c:v>
                </c:pt>
                <c:pt idx="3">
                  <c:v>883</c:v>
                </c:pt>
                <c:pt idx="4">
                  <c:v>957</c:v>
                </c:pt>
                <c:pt idx="5">
                  <c:v>98</c:v>
                </c:pt>
                <c:pt idx="6">
                  <c:v>858</c:v>
                </c:pt>
                <c:pt idx="7">
                  <c:v>25</c:v>
                </c:pt>
                <c:pt idx="8">
                  <c:v>73026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C-44E4-98E1-F9E0F0D81AC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Sept21'!$P$13:$P$21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8C-44E4-98E1-F9E0F0D81AC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8C-44E4-98E1-F9E0F0D81AC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Sept21'!$H$13:$H$21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Sept21'!$R$13:$R$21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8C-44E4-98E1-F9E0F0D81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1883551"/>
        <c:axId val="1771888959"/>
      </c:barChart>
      <c:catAx>
        <c:axId val="1771883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8959"/>
        <c:crosses val="autoZero"/>
        <c:auto val="1"/>
        <c:lblAlgn val="ctr"/>
        <c:lblOffset val="100"/>
        <c:noMultiLvlLbl val="0"/>
      </c:catAx>
      <c:valAx>
        <c:axId val="1771888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3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Okt21'!$B$4:$B$14</c:f>
              <c:numCache>
                <c:formatCode>#,##0</c:formatCode>
                <c:ptCount val="11"/>
                <c:pt idx="0">
                  <c:v>62177</c:v>
                </c:pt>
                <c:pt idx="1">
                  <c:v>5701</c:v>
                </c:pt>
                <c:pt idx="2">
                  <c:v>0</c:v>
                </c:pt>
                <c:pt idx="3">
                  <c:v>61997</c:v>
                </c:pt>
                <c:pt idx="4">
                  <c:v>17472</c:v>
                </c:pt>
                <c:pt idx="5">
                  <c:v>65689</c:v>
                </c:pt>
                <c:pt idx="6">
                  <c:v>106930</c:v>
                </c:pt>
                <c:pt idx="7">
                  <c:v>2191</c:v>
                </c:pt>
                <c:pt idx="8">
                  <c:v>16909</c:v>
                </c:pt>
                <c:pt idx="9">
                  <c:v>1531099</c:v>
                </c:pt>
                <c:pt idx="10">
                  <c:v>1958189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4-4E9E-8335-3A4434A737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Okt21'!$C$4:$C$14</c:f>
              <c:numCache>
                <c:formatCode>#,##0</c:formatCode>
                <c:ptCount val="11"/>
                <c:pt idx="0">
                  <c:v>58725</c:v>
                </c:pt>
                <c:pt idx="1">
                  <c:v>5363</c:v>
                </c:pt>
                <c:pt idx="2">
                  <c:v>0</c:v>
                </c:pt>
                <c:pt idx="3">
                  <c:v>54979</c:v>
                </c:pt>
                <c:pt idx="4">
                  <c:v>16074</c:v>
                </c:pt>
                <c:pt idx="5">
                  <c:v>65367</c:v>
                </c:pt>
                <c:pt idx="6">
                  <c:v>106220</c:v>
                </c:pt>
                <c:pt idx="7">
                  <c:v>2070</c:v>
                </c:pt>
                <c:pt idx="8">
                  <c:v>424</c:v>
                </c:pt>
                <c:pt idx="9">
                  <c:v>1026426</c:v>
                </c:pt>
                <c:pt idx="10">
                  <c:v>1958121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8-4FF6-8596-22CB3666E3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Okt21'!$A$4:$A$14</c15:sqref>
                  </c15:fullRef>
                </c:ext>
              </c:extLst>
              <c:f>('Rapport - Okt21'!$A$4:$A$5,'Rapport - Okt21'!$A$7:$A$14)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Okt21'!$D$4:$D$14</c15:sqref>
                  </c15:fullRef>
                </c:ext>
              </c:extLst>
              <c:f>('Rapport - Okt21'!$D$4:$D$5,'Rapport - Okt21'!$D$7:$D$14)</c:f>
              <c:numCache>
                <c:formatCode>#,##0</c:formatCode>
                <c:ptCount val="10"/>
                <c:pt idx="0">
                  <c:v>1851</c:v>
                </c:pt>
                <c:pt idx="1">
                  <c:v>269</c:v>
                </c:pt>
                <c:pt idx="2">
                  <c:v>4551</c:v>
                </c:pt>
                <c:pt idx="3">
                  <c:v>154</c:v>
                </c:pt>
                <c:pt idx="4">
                  <c:v>322</c:v>
                </c:pt>
                <c:pt idx="5">
                  <c:v>709</c:v>
                </c:pt>
                <c:pt idx="6">
                  <c:v>120</c:v>
                </c:pt>
                <c:pt idx="7">
                  <c:v>16485</c:v>
                </c:pt>
                <c:pt idx="8">
                  <c:v>504666</c:v>
                </c:pt>
                <c:pt idx="9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C-43DD-8341-E5BB194C89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Okt21'!$A$4:$A$14</c15:sqref>
                  </c15:fullRef>
                </c:ext>
              </c:extLst>
              <c:f>('Rapport - Okt21'!$A$4:$A$5,'Rapport - Okt21'!$A$7:$A$14)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Okt21'!$E$4:$E$8</c15:sqref>
                  </c15:fullRef>
                </c:ext>
              </c:extLst>
              <c:f>('Rapport - Okt21'!$E$4:$E$5,'Rapport - Okt21'!$E$7:$E$8)</c:f>
              <c:numCache>
                <c:formatCode>#,##0</c:formatCode>
                <c:ptCount val="4"/>
                <c:pt idx="0">
                  <c:v>1287</c:v>
                </c:pt>
                <c:pt idx="1">
                  <c:v>69</c:v>
                </c:pt>
                <c:pt idx="2">
                  <c:v>2326</c:v>
                </c:pt>
                <c:pt idx="3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8-4DC0-A4C5-A5CD4ED564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juli'!$E$4:$E$6</c:f>
              <c:numCache>
                <c:formatCode>General</c:formatCode>
                <c:ptCount val="3"/>
                <c:pt idx="0">
                  <c:v>823</c:v>
                </c:pt>
                <c:pt idx="1">
                  <c:v>848</c:v>
                </c:pt>
                <c:pt idx="2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05227320"/>
        <c:axId val="900743344"/>
      </c:barChart>
      <c:catAx>
        <c:axId val="40522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0743344"/>
        <c:crosses val="autoZero"/>
        <c:auto val="1"/>
        <c:lblAlgn val="ctr"/>
        <c:lblOffset val="100"/>
        <c:noMultiLvlLbl val="0"/>
      </c:catAx>
      <c:valAx>
        <c:axId val="90074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5227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Plugin!$A$36:$A$67</c:f>
              <c:numCache>
                <c:formatCode>mmm\-yy</c:formatCode>
                <c:ptCount val="32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</c:numCache>
            </c:numRef>
          </c:cat>
          <c:val>
            <c:numRef>
              <c:f>Plugin!$B$36:$B$67</c:f>
              <c:numCache>
                <c:formatCode>General</c:formatCode>
                <c:ptCount val="32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8-4D3B-9AF6-E10DF1DFCE7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Okt21'!$N$3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Okt21'!$N$4:$N$10</c:f>
              <c:numCache>
                <c:formatCode>#,##0</c:formatCode>
                <c:ptCount val="7"/>
                <c:pt idx="0">
                  <c:v>51614</c:v>
                </c:pt>
                <c:pt idx="1">
                  <c:v>5090</c:v>
                </c:pt>
                <c:pt idx="2">
                  <c:v>41806</c:v>
                </c:pt>
                <c:pt idx="3">
                  <c:v>13570</c:v>
                </c:pt>
                <c:pt idx="4">
                  <c:v>71352</c:v>
                </c:pt>
                <c:pt idx="5">
                  <c:v>109690</c:v>
                </c:pt>
                <c:pt idx="6">
                  <c:v>85445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625-BE69-044A26807D7A}"/>
            </c:ext>
          </c:extLst>
        </c:ser>
        <c:ser>
          <c:idx val="1"/>
          <c:order val="1"/>
          <c:tx>
            <c:strRef>
              <c:f>'Rapport - Okt21'!$O$3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Okt21'!$O$4:$O$10</c:f>
              <c:numCache>
                <c:formatCode>#,##0</c:formatCode>
                <c:ptCount val="7"/>
                <c:pt idx="0">
                  <c:v>54689</c:v>
                </c:pt>
                <c:pt idx="1">
                  <c:v>5707</c:v>
                </c:pt>
                <c:pt idx="2">
                  <c:v>65676</c:v>
                </c:pt>
                <c:pt idx="3">
                  <c:v>19155</c:v>
                </c:pt>
                <c:pt idx="4">
                  <c:v>105276</c:v>
                </c:pt>
                <c:pt idx="5">
                  <c:v>165225</c:v>
                </c:pt>
                <c:pt idx="6">
                  <c:v>78406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3-4625-BE69-044A26807D7A}"/>
            </c:ext>
          </c:extLst>
        </c:ser>
        <c:ser>
          <c:idx val="2"/>
          <c:order val="2"/>
          <c:tx>
            <c:strRef>
              <c:f>'Rapport - Okt21'!$P$3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Okt21'!$P$4:$P$10</c:f>
              <c:numCache>
                <c:formatCode>#,##0</c:formatCode>
                <c:ptCount val="7"/>
                <c:pt idx="0">
                  <c:v>42184</c:v>
                </c:pt>
                <c:pt idx="1">
                  <c:v>5484</c:v>
                </c:pt>
                <c:pt idx="2">
                  <c:v>51159</c:v>
                </c:pt>
                <c:pt idx="3">
                  <c:v>17404</c:v>
                </c:pt>
                <c:pt idx="4">
                  <c:v>65927</c:v>
                </c:pt>
                <c:pt idx="5">
                  <c:v>100722</c:v>
                </c:pt>
                <c:pt idx="6">
                  <c:v>68518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03-4625-BE69-044A26807D7A}"/>
            </c:ext>
          </c:extLst>
        </c:ser>
        <c:ser>
          <c:idx val="3"/>
          <c:order val="3"/>
          <c:tx>
            <c:strRef>
              <c:f>'Rapport - Okt21'!$Q$3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Okt21'!$Q$4:$Q$10</c:f>
              <c:numCache>
                <c:formatCode>#,##0</c:formatCode>
                <c:ptCount val="7"/>
                <c:pt idx="0">
                  <c:v>58853</c:v>
                </c:pt>
                <c:pt idx="1">
                  <c:v>5380</c:v>
                </c:pt>
                <c:pt idx="2">
                  <c:v>55612</c:v>
                </c:pt>
                <c:pt idx="3">
                  <c:v>16217</c:v>
                </c:pt>
                <c:pt idx="4">
                  <c:v>65367</c:v>
                </c:pt>
                <c:pt idx="5">
                  <c:v>106218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03-4625-BE69-044A26807D7A}"/>
            </c:ext>
          </c:extLst>
        </c:ser>
        <c:ser>
          <c:idx val="4"/>
          <c:order val="4"/>
          <c:tx>
            <c:strRef>
              <c:f>'Rapport - Okt21'!$R$3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Okt21'!$R$4:$R$10</c:f>
              <c:numCache>
                <c:formatCode>#,##0</c:formatCode>
                <c:ptCount val="7"/>
                <c:pt idx="0">
                  <c:v>69832</c:v>
                </c:pt>
                <c:pt idx="1">
                  <c:v>6142</c:v>
                </c:pt>
                <c:pt idx="2">
                  <c:v>54541</c:v>
                </c:pt>
                <c:pt idx="3">
                  <c:v>13562</c:v>
                </c:pt>
                <c:pt idx="4">
                  <c:v>94675</c:v>
                </c:pt>
                <c:pt idx="5">
                  <c:v>129245</c:v>
                </c:pt>
                <c:pt idx="6">
                  <c:v>69793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625-BE69-044A26807D7A}"/>
            </c:ext>
          </c:extLst>
        </c:ser>
        <c:ser>
          <c:idx val="5"/>
          <c:order val="5"/>
          <c:tx>
            <c:strRef>
              <c:f>'Rapport - Okt21'!$S$3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Okt21'!$S$4:$S$10</c:f>
              <c:numCache>
                <c:formatCode>#,##0</c:formatCode>
                <c:ptCount val="7"/>
                <c:pt idx="0">
                  <c:v>58725</c:v>
                </c:pt>
                <c:pt idx="1">
                  <c:v>5363</c:v>
                </c:pt>
                <c:pt idx="2">
                  <c:v>54979</c:v>
                </c:pt>
                <c:pt idx="3">
                  <c:v>16074</c:v>
                </c:pt>
                <c:pt idx="4">
                  <c:v>65367</c:v>
                </c:pt>
                <c:pt idx="5">
                  <c:v>106220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03-4625-BE69-044A26807D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Okt21'!$N$12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Okt21'!$N$13:$N$21</c:f>
              <c:numCache>
                <c:formatCode>#,##0</c:formatCode>
                <c:ptCount val="9"/>
                <c:pt idx="0">
                  <c:v>1613</c:v>
                </c:pt>
                <c:pt idx="1">
                  <c:v>23</c:v>
                </c:pt>
                <c:pt idx="2">
                  <c:v>197</c:v>
                </c:pt>
                <c:pt idx="3">
                  <c:v>676</c:v>
                </c:pt>
                <c:pt idx="4">
                  <c:v>595</c:v>
                </c:pt>
                <c:pt idx="5">
                  <c:v>68</c:v>
                </c:pt>
                <c:pt idx="6">
                  <c:v>556</c:v>
                </c:pt>
                <c:pt idx="7">
                  <c:v>17</c:v>
                </c:pt>
                <c:pt idx="8">
                  <c:v>81700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B-47CA-A2F2-5D6BD2491320}"/>
            </c:ext>
          </c:extLst>
        </c:ser>
        <c:ser>
          <c:idx val="1"/>
          <c:order val="1"/>
          <c:tx>
            <c:strRef>
              <c:f>'Rapport - Okt21'!$O$12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Okt21'!$O$13:$O$21</c:f>
              <c:numCache>
                <c:formatCode>#,##0</c:formatCode>
                <c:ptCount val="9"/>
                <c:pt idx="0">
                  <c:v>2299</c:v>
                </c:pt>
                <c:pt idx="1">
                  <c:v>35</c:v>
                </c:pt>
                <c:pt idx="2">
                  <c:v>225</c:v>
                </c:pt>
                <c:pt idx="3">
                  <c:v>883</c:v>
                </c:pt>
                <c:pt idx="4">
                  <c:v>957</c:v>
                </c:pt>
                <c:pt idx="5">
                  <c:v>98</c:v>
                </c:pt>
                <c:pt idx="6">
                  <c:v>858</c:v>
                </c:pt>
                <c:pt idx="7">
                  <c:v>25</c:v>
                </c:pt>
                <c:pt idx="8">
                  <c:v>73026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B-47CA-A2F2-5D6BD2491320}"/>
            </c:ext>
          </c:extLst>
        </c:ser>
        <c:ser>
          <c:idx val="2"/>
          <c:order val="2"/>
          <c:tx>
            <c:strRef>
              <c:f>'Rapport - Okt21'!$P$12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Okt21'!$P$13:$P$21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6B-47CA-A2F2-5D6BD2491320}"/>
            </c:ext>
          </c:extLst>
        </c:ser>
        <c:ser>
          <c:idx val="3"/>
          <c:order val="3"/>
          <c:tx>
            <c:strRef>
              <c:f>'Rapport - Okt21'!$Q$12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6B-47CA-A2F2-5D6BD2491320}"/>
            </c:ext>
          </c:extLst>
        </c:ser>
        <c:ser>
          <c:idx val="4"/>
          <c:order val="4"/>
          <c:tx>
            <c:strRef>
              <c:f>'Rapport - Okt21'!$R$12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6B-47CA-A2F2-5D6BD2491320}"/>
            </c:ext>
          </c:extLst>
        </c:ser>
        <c:ser>
          <c:idx val="5"/>
          <c:order val="5"/>
          <c:tx>
            <c:strRef>
              <c:f>'Rapport - Okt21'!$S$12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Okt21'!$S$13:$S$21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6B-47CA-A2F2-5D6BD2491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Okt21'!$N$13:$N$21</c:f>
              <c:numCache>
                <c:formatCode>#,##0</c:formatCode>
                <c:ptCount val="9"/>
                <c:pt idx="0">
                  <c:v>1613</c:v>
                </c:pt>
                <c:pt idx="1">
                  <c:v>23</c:v>
                </c:pt>
                <c:pt idx="2">
                  <c:v>197</c:v>
                </c:pt>
                <c:pt idx="3">
                  <c:v>676</c:v>
                </c:pt>
                <c:pt idx="4">
                  <c:v>595</c:v>
                </c:pt>
                <c:pt idx="5">
                  <c:v>68</c:v>
                </c:pt>
                <c:pt idx="6">
                  <c:v>556</c:v>
                </c:pt>
                <c:pt idx="7">
                  <c:v>17</c:v>
                </c:pt>
                <c:pt idx="8">
                  <c:v>81700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C-4B2B-AD87-858F81250F5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Okt21'!$O$13:$O$21</c:f>
              <c:numCache>
                <c:formatCode>#,##0</c:formatCode>
                <c:ptCount val="9"/>
                <c:pt idx="0">
                  <c:v>2299</c:v>
                </c:pt>
                <c:pt idx="1">
                  <c:v>35</c:v>
                </c:pt>
                <c:pt idx="2">
                  <c:v>225</c:v>
                </c:pt>
                <c:pt idx="3">
                  <c:v>883</c:v>
                </c:pt>
                <c:pt idx="4">
                  <c:v>957</c:v>
                </c:pt>
                <c:pt idx="5">
                  <c:v>98</c:v>
                </c:pt>
                <c:pt idx="6">
                  <c:v>858</c:v>
                </c:pt>
                <c:pt idx="7">
                  <c:v>25</c:v>
                </c:pt>
                <c:pt idx="8">
                  <c:v>73026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C-4B2B-AD87-858F81250F58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Okt21'!$P$13:$P$21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5C-4B2B-AD87-858F81250F5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5C-4B2B-AD87-858F81250F5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5C-4B2B-AD87-858F81250F5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Okt21'!$H$13:$H$21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Okt21'!$S$13:$S$21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5C-4B2B-AD87-858F81250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1883551"/>
        <c:axId val="1771888959"/>
      </c:barChart>
      <c:catAx>
        <c:axId val="1771883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8959"/>
        <c:crosses val="autoZero"/>
        <c:auto val="1"/>
        <c:lblAlgn val="ctr"/>
        <c:lblOffset val="100"/>
        <c:noMultiLvlLbl val="0"/>
      </c:catAx>
      <c:valAx>
        <c:axId val="1771888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3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Nov21'!$B$4:$B$14</c:f>
              <c:numCache>
                <c:formatCode>#,##0</c:formatCode>
                <c:ptCount val="11"/>
                <c:pt idx="0">
                  <c:v>104740</c:v>
                </c:pt>
                <c:pt idx="1">
                  <c:v>6896</c:v>
                </c:pt>
                <c:pt idx="2">
                  <c:v>0</c:v>
                </c:pt>
                <c:pt idx="3">
                  <c:v>58533</c:v>
                </c:pt>
                <c:pt idx="4">
                  <c:v>13946</c:v>
                </c:pt>
                <c:pt idx="5">
                  <c:v>85435</c:v>
                </c:pt>
                <c:pt idx="6">
                  <c:v>160136</c:v>
                </c:pt>
                <c:pt idx="7">
                  <c:v>2642</c:v>
                </c:pt>
                <c:pt idx="8">
                  <c:v>66587</c:v>
                </c:pt>
                <c:pt idx="9">
                  <c:v>2115504</c:v>
                </c:pt>
                <c:pt idx="10">
                  <c:v>1923006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6-4C10-A602-8736326214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Nov21'!$C$4:$C$14</c:f>
              <c:numCache>
                <c:formatCode>#,##0</c:formatCode>
                <c:ptCount val="11"/>
                <c:pt idx="0">
                  <c:v>93039</c:v>
                </c:pt>
                <c:pt idx="1">
                  <c:v>6562</c:v>
                </c:pt>
                <c:pt idx="2">
                  <c:v>0</c:v>
                </c:pt>
                <c:pt idx="3">
                  <c:v>51620</c:v>
                </c:pt>
                <c:pt idx="4">
                  <c:v>12687</c:v>
                </c:pt>
                <c:pt idx="5">
                  <c:v>84946</c:v>
                </c:pt>
                <c:pt idx="6">
                  <c:v>159197</c:v>
                </c:pt>
                <c:pt idx="7">
                  <c:v>2467</c:v>
                </c:pt>
                <c:pt idx="8">
                  <c:v>4894</c:v>
                </c:pt>
                <c:pt idx="9">
                  <c:v>1514352</c:v>
                </c:pt>
                <c:pt idx="10">
                  <c:v>1922872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5-41CF-862C-873D22C7A3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Nov21'!$A$4:$A$14</c15:sqref>
                  </c15:fullRef>
                </c:ext>
              </c:extLst>
              <c:f>('Rapport - Nov21'!$A$4:$A$5,'Rapport - Nov21'!$A$7:$A$14)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Nov21'!$D$4:$D$14</c15:sqref>
                  </c15:fullRef>
                </c:ext>
              </c:extLst>
              <c:f>('Rapport - Nov21'!$D$4:$D$5,'Rapport - Nov21'!$D$7:$D$14)</c:f>
              <c:numCache>
                <c:formatCode>#,##0</c:formatCode>
                <c:ptCount val="10"/>
                <c:pt idx="0">
                  <c:v>9193</c:v>
                </c:pt>
                <c:pt idx="1">
                  <c:v>251</c:v>
                </c:pt>
                <c:pt idx="2">
                  <c:v>5083</c:v>
                </c:pt>
                <c:pt idx="3">
                  <c:v>141</c:v>
                </c:pt>
                <c:pt idx="4">
                  <c:v>486</c:v>
                </c:pt>
                <c:pt idx="5">
                  <c:v>923</c:v>
                </c:pt>
                <c:pt idx="6">
                  <c:v>173</c:v>
                </c:pt>
                <c:pt idx="7">
                  <c:v>61666</c:v>
                </c:pt>
                <c:pt idx="8">
                  <c:v>597938</c:v>
                </c:pt>
                <c:pt idx="9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F-4912-B10E-B087CF43CB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Nov21'!$A$4:$A$14</c15:sqref>
                  </c15:fullRef>
                </c:ext>
              </c:extLst>
              <c:f>('Rapport - Nov21'!$A$4:$A$5,'Rapport - Nov21'!$A$7:$A$14)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Nov21'!$E$4:$E$8</c15:sqref>
                  </c15:fullRef>
                </c:ext>
              </c:extLst>
              <c:f>('Rapport - Nov21'!$E$4:$E$5,'Rapport - Nov21'!$E$7:$E$8)</c:f>
              <c:numCache>
                <c:formatCode>#,##0</c:formatCode>
                <c:ptCount val="4"/>
                <c:pt idx="0">
                  <c:v>1916</c:v>
                </c:pt>
                <c:pt idx="1">
                  <c:v>83</c:v>
                </c:pt>
                <c:pt idx="2">
                  <c:v>1663</c:v>
                </c:pt>
                <c:pt idx="3">
                  <c:v>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D-42B1-8B13-B4A3D280D0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Plugin!$A$36:$A$68</c:f>
              <c:numCache>
                <c:formatCode>mmm\-yy</c:formatCode>
                <c:ptCount val="3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</c:numCache>
            </c:numRef>
          </c:cat>
          <c:val>
            <c:numRef>
              <c:f>Plugin!$B$36:$B$68</c:f>
              <c:numCache>
                <c:formatCode>General</c:formatCode>
                <c:ptCount val="33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  <c:pt idx="32">
                  <c:v>39116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F-4B96-B4CA-3D83BBE322E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Nov21'!$O$3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Nov21'!$O$4:$O$10</c:f>
              <c:numCache>
                <c:formatCode>#,##0</c:formatCode>
                <c:ptCount val="7"/>
                <c:pt idx="0">
                  <c:v>54689</c:v>
                </c:pt>
                <c:pt idx="1">
                  <c:v>5707</c:v>
                </c:pt>
                <c:pt idx="2">
                  <c:v>65676</c:v>
                </c:pt>
                <c:pt idx="3">
                  <c:v>19155</c:v>
                </c:pt>
                <c:pt idx="4">
                  <c:v>105276</c:v>
                </c:pt>
                <c:pt idx="5">
                  <c:v>165225</c:v>
                </c:pt>
                <c:pt idx="6">
                  <c:v>78406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B-4273-BA60-1AC296F713AE}"/>
            </c:ext>
          </c:extLst>
        </c:ser>
        <c:ser>
          <c:idx val="1"/>
          <c:order val="1"/>
          <c:tx>
            <c:strRef>
              <c:f>'Rapport - Nov21'!$P$3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Nov21'!$P$4:$P$10</c:f>
              <c:numCache>
                <c:formatCode>#,##0</c:formatCode>
                <c:ptCount val="7"/>
                <c:pt idx="0">
                  <c:v>42184</c:v>
                </c:pt>
                <c:pt idx="1">
                  <c:v>5484</c:v>
                </c:pt>
                <c:pt idx="2">
                  <c:v>51159</c:v>
                </c:pt>
                <c:pt idx="3">
                  <c:v>17404</c:v>
                </c:pt>
                <c:pt idx="4">
                  <c:v>65927</c:v>
                </c:pt>
                <c:pt idx="5">
                  <c:v>100722</c:v>
                </c:pt>
                <c:pt idx="6">
                  <c:v>68518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6B-4273-BA60-1AC296F713AE}"/>
            </c:ext>
          </c:extLst>
        </c:ser>
        <c:ser>
          <c:idx val="2"/>
          <c:order val="2"/>
          <c:tx>
            <c:strRef>
              <c:f>'Rapport - Nov21'!$Q$3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Nov21'!$Q$4:$Q$10</c:f>
              <c:numCache>
                <c:formatCode>#,##0</c:formatCode>
                <c:ptCount val="7"/>
                <c:pt idx="0">
                  <c:v>58853</c:v>
                </c:pt>
                <c:pt idx="1">
                  <c:v>5380</c:v>
                </c:pt>
                <c:pt idx="2">
                  <c:v>55612</c:v>
                </c:pt>
                <c:pt idx="3">
                  <c:v>16217</c:v>
                </c:pt>
                <c:pt idx="4">
                  <c:v>65367</c:v>
                </c:pt>
                <c:pt idx="5">
                  <c:v>106218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6B-4273-BA60-1AC296F713AE}"/>
            </c:ext>
          </c:extLst>
        </c:ser>
        <c:ser>
          <c:idx val="3"/>
          <c:order val="3"/>
          <c:tx>
            <c:strRef>
              <c:f>'Rapport - Nov21'!$R$3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Nov21'!$R$4:$R$10</c:f>
              <c:numCache>
                <c:formatCode>#,##0</c:formatCode>
                <c:ptCount val="7"/>
                <c:pt idx="0">
                  <c:v>69832</c:v>
                </c:pt>
                <c:pt idx="1">
                  <c:v>6142</c:v>
                </c:pt>
                <c:pt idx="2">
                  <c:v>54541</c:v>
                </c:pt>
                <c:pt idx="3">
                  <c:v>13562</c:v>
                </c:pt>
                <c:pt idx="4">
                  <c:v>94675</c:v>
                </c:pt>
                <c:pt idx="5">
                  <c:v>129245</c:v>
                </c:pt>
                <c:pt idx="6">
                  <c:v>69793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6B-4273-BA60-1AC296F713AE}"/>
            </c:ext>
          </c:extLst>
        </c:ser>
        <c:ser>
          <c:idx val="4"/>
          <c:order val="4"/>
          <c:tx>
            <c:strRef>
              <c:f>'Rapport - Nov21'!$S$3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Nov21'!$S$4:$S$10</c:f>
              <c:numCache>
                <c:formatCode>#,##0</c:formatCode>
                <c:ptCount val="7"/>
                <c:pt idx="0">
                  <c:v>58725</c:v>
                </c:pt>
                <c:pt idx="1">
                  <c:v>5363</c:v>
                </c:pt>
                <c:pt idx="2">
                  <c:v>54979</c:v>
                </c:pt>
                <c:pt idx="3">
                  <c:v>16074</c:v>
                </c:pt>
                <c:pt idx="4">
                  <c:v>65367</c:v>
                </c:pt>
                <c:pt idx="5">
                  <c:v>106220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6B-4273-BA60-1AC296F713AE}"/>
            </c:ext>
          </c:extLst>
        </c:ser>
        <c:ser>
          <c:idx val="5"/>
          <c:order val="5"/>
          <c:tx>
            <c:strRef>
              <c:f>'Rapport - Nov21'!$T$3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Nov21'!$T$4:$T$10</c:f>
              <c:numCache>
                <c:formatCode>#,##0</c:formatCode>
                <c:ptCount val="7"/>
                <c:pt idx="0">
                  <c:v>93039</c:v>
                </c:pt>
                <c:pt idx="1">
                  <c:v>6562</c:v>
                </c:pt>
                <c:pt idx="2">
                  <c:v>51620</c:v>
                </c:pt>
                <c:pt idx="3">
                  <c:v>12687</c:v>
                </c:pt>
                <c:pt idx="4">
                  <c:v>84946</c:v>
                </c:pt>
                <c:pt idx="5">
                  <c:v>159197</c:v>
                </c:pt>
                <c:pt idx="6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6B-4273-BA60-1AC296F713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Plugin!$C$2:$C$32</c:f>
              <c:numCache>
                <c:formatCode>m/d/yyyy</c:formatCode>
                <c:ptCount val="31"/>
                <c:pt idx="0">
                  <c:v>43677</c:v>
                </c:pt>
                <c:pt idx="1">
                  <c:v>43676</c:v>
                </c:pt>
                <c:pt idx="2">
                  <c:v>43675</c:v>
                </c:pt>
                <c:pt idx="3">
                  <c:v>43674</c:v>
                </c:pt>
                <c:pt idx="4">
                  <c:v>43673</c:v>
                </c:pt>
                <c:pt idx="5">
                  <c:v>43672</c:v>
                </c:pt>
                <c:pt idx="6">
                  <c:v>43671</c:v>
                </c:pt>
                <c:pt idx="7">
                  <c:v>43670</c:v>
                </c:pt>
                <c:pt idx="8">
                  <c:v>43669</c:v>
                </c:pt>
                <c:pt idx="9">
                  <c:v>43668</c:v>
                </c:pt>
                <c:pt idx="10">
                  <c:v>43667</c:v>
                </c:pt>
                <c:pt idx="11">
                  <c:v>43666</c:v>
                </c:pt>
                <c:pt idx="12">
                  <c:v>43665</c:v>
                </c:pt>
                <c:pt idx="13">
                  <c:v>43664</c:v>
                </c:pt>
                <c:pt idx="14">
                  <c:v>43663</c:v>
                </c:pt>
                <c:pt idx="15">
                  <c:v>43662</c:v>
                </c:pt>
                <c:pt idx="16">
                  <c:v>43661</c:v>
                </c:pt>
                <c:pt idx="17">
                  <c:v>43660</c:v>
                </c:pt>
                <c:pt idx="18">
                  <c:v>43659</c:v>
                </c:pt>
                <c:pt idx="19">
                  <c:v>43658</c:v>
                </c:pt>
                <c:pt idx="20">
                  <c:v>43657</c:v>
                </c:pt>
                <c:pt idx="21">
                  <c:v>43656</c:v>
                </c:pt>
                <c:pt idx="22">
                  <c:v>43655</c:v>
                </c:pt>
                <c:pt idx="23">
                  <c:v>43654</c:v>
                </c:pt>
                <c:pt idx="24">
                  <c:v>43653</c:v>
                </c:pt>
                <c:pt idx="25">
                  <c:v>43652</c:v>
                </c:pt>
                <c:pt idx="26">
                  <c:v>43651</c:v>
                </c:pt>
                <c:pt idx="27">
                  <c:v>43650</c:v>
                </c:pt>
                <c:pt idx="28">
                  <c:v>43649</c:v>
                </c:pt>
                <c:pt idx="29">
                  <c:v>43648</c:v>
                </c:pt>
                <c:pt idx="30">
                  <c:v>43647</c:v>
                </c:pt>
              </c:numCache>
            </c:numRef>
          </c:cat>
          <c:val>
            <c:numRef>
              <c:f>Plugin!$D$2:$D$32</c:f>
              <c:numCache>
                <c:formatCode>General</c:formatCode>
                <c:ptCount val="31"/>
                <c:pt idx="0">
                  <c:v>540</c:v>
                </c:pt>
                <c:pt idx="1">
                  <c:v>521</c:v>
                </c:pt>
                <c:pt idx="2">
                  <c:v>489</c:v>
                </c:pt>
                <c:pt idx="3">
                  <c:v>263</c:v>
                </c:pt>
                <c:pt idx="4">
                  <c:v>260</c:v>
                </c:pt>
                <c:pt idx="5">
                  <c:v>306</c:v>
                </c:pt>
                <c:pt idx="6">
                  <c:v>372</c:v>
                </c:pt>
                <c:pt idx="7">
                  <c:v>410</c:v>
                </c:pt>
                <c:pt idx="8">
                  <c:v>363</c:v>
                </c:pt>
                <c:pt idx="9">
                  <c:v>487</c:v>
                </c:pt>
                <c:pt idx="10">
                  <c:v>425</c:v>
                </c:pt>
                <c:pt idx="11">
                  <c:v>278</c:v>
                </c:pt>
                <c:pt idx="12">
                  <c:v>472</c:v>
                </c:pt>
                <c:pt idx="13">
                  <c:v>604</c:v>
                </c:pt>
                <c:pt idx="14">
                  <c:v>513</c:v>
                </c:pt>
                <c:pt idx="15">
                  <c:v>544</c:v>
                </c:pt>
                <c:pt idx="16">
                  <c:v>556</c:v>
                </c:pt>
                <c:pt idx="17">
                  <c:v>410</c:v>
                </c:pt>
                <c:pt idx="18">
                  <c:v>233</c:v>
                </c:pt>
                <c:pt idx="19">
                  <c:v>444</c:v>
                </c:pt>
                <c:pt idx="20">
                  <c:v>471</c:v>
                </c:pt>
                <c:pt idx="21">
                  <c:v>562</c:v>
                </c:pt>
                <c:pt idx="22">
                  <c:v>487</c:v>
                </c:pt>
                <c:pt idx="23">
                  <c:v>603</c:v>
                </c:pt>
                <c:pt idx="24">
                  <c:v>376</c:v>
                </c:pt>
                <c:pt idx="25">
                  <c:v>299</c:v>
                </c:pt>
                <c:pt idx="26">
                  <c:v>449</c:v>
                </c:pt>
                <c:pt idx="27">
                  <c:v>483</c:v>
                </c:pt>
                <c:pt idx="28">
                  <c:v>572</c:v>
                </c:pt>
                <c:pt idx="29">
                  <c:v>610</c:v>
                </c:pt>
                <c:pt idx="30">
                  <c:v>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9-4824-BE3B-F54BB7D7F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Nov21'!$O$12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Nov21'!$O$13:$O$21</c:f>
              <c:numCache>
                <c:formatCode>#,##0</c:formatCode>
                <c:ptCount val="9"/>
                <c:pt idx="0">
                  <c:v>2299</c:v>
                </c:pt>
                <c:pt idx="1">
                  <c:v>35</c:v>
                </c:pt>
                <c:pt idx="2">
                  <c:v>225</c:v>
                </c:pt>
                <c:pt idx="3">
                  <c:v>883</c:v>
                </c:pt>
                <c:pt idx="4">
                  <c:v>957</c:v>
                </c:pt>
                <c:pt idx="5">
                  <c:v>98</c:v>
                </c:pt>
                <c:pt idx="6">
                  <c:v>858</c:v>
                </c:pt>
                <c:pt idx="7">
                  <c:v>25</c:v>
                </c:pt>
                <c:pt idx="8">
                  <c:v>73026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7-4D65-9B32-01E68AAA157A}"/>
            </c:ext>
          </c:extLst>
        </c:ser>
        <c:ser>
          <c:idx val="1"/>
          <c:order val="1"/>
          <c:tx>
            <c:strRef>
              <c:f>'Rapport - Nov21'!$P$12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Nov21'!$P$13:$P$21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7-4D65-9B32-01E68AAA157A}"/>
            </c:ext>
          </c:extLst>
        </c:ser>
        <c:ser>
          <c:idx val="2"/>
          <c:order val="2"/>
          <c:tx>
            <c:strRef>
              <c:f>'Rapport - Nov21'!$Q$12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7-4D65-9B32-01E68AAA157A}"/>
            </c:ext>
          </c:extLst>
        </c:ser>
        <c:ser>
          <c:idx val="3"/>
          <c:order val="3"/>
          <c:tx>
            <c:strRef>
              <c:f>'Rapport - Nov21'!$R$12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7-4D65-9B32-01E68AAA157A}"/>
            </c:ext>
          </c:extLst>
        </c:ser>
        <c:ser>
          <c:idx val="4"/>
          <c:order val="4"/>
          <c:tx>
            <c:strRef>
              <c:f>'Rapport - Nov21'!$S$12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Nov21'!$S$13:$S$21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F7-4D65-9B32-01E68AAA157A}"/>
            </c:ext>
          </c:extLst>
        </c:ser>
        <c:ser>
          <c:idx val="5"/>
          <c:order val="5"/>
          <c:tx>
            <c:strRef>
              <c:f>'Rapport - Nov21'!$T$12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Nov21'!$T$13:$T$21</c:f>
              <c:numCache>
                <c:formatCode>#,##0</c:formatCode>
                <c:ptCount val="9"/>
                <c:pt idx="0">
                  <c:v>2467</c:v>
                </c:pt>
                <c:pt idx="1">
                  <c:v>43</c:v>
                </c:pt>
                <c:pt idx="2">
                  <c:v>341</c:v>
                </c:pt>
                <c:pt idx="3">
                  <c:v>970</c:v>
                </c:pt>
                <c:pt idx="4">
                  <c:v>687</c:v>
                </c:pt>
                <c:pt idx="5">
                  <c:v>109</c:v>
                </c:pt>
                <c:pt idx="6">
                  <c:v>550</c:v>
                </c:pt>
                <c:pt idx="7">
                  <c:v>18</c:v>
                </c:pt>
                <c:pt idx="8">
                  <c:v>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F7-4D65-9B32-01E68AAA1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Nov21'!$O$13:$O$21</c:f>
              <c:numCache>
                <c:formatCode>#,##0</c:formatCode>
                <c:ptCount val="9"/>
                <c:pt idx="0">
                  <c:v>2299</c:v>
                </c:pt>
                <c:pt idx="1">
                  <c:v>35</c:v>
                </c:pt>
                <c:pt idx="2">
                  <c:v>225</c:v>
                </c:pt>
                <c:pt idx="3">
                  <c:v>883</c:v>
                </c:pt>
                <c:pt idx="4">
                  <c:v>957</c:v>
                </c:pt>
                <c:pt idx="5">
                  <c:v>98</c:v>
                </c:pt>
                <c:pt idx="6">
                  <c:v>858</c:v>
                </c:pt>
                <c:pt idx="7">
                  <c:v>25</c:v>
                </c:pt>
                <c:pt idx="8">
                  <c:v>73026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C-4A4E-A8BB-D5E58F60049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Nov21'!$P$13:$P$21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C-4A4E-A8BB-D5E58F600490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FC-4A4E-A8BB-D5E58F60049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FC-4A4E-A8BB-D5E58F600490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Nov21'!$S$13:$S$21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FC-4A4E-A8BB-D5E58F600490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Nov21'!$H$13:$H$21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Nov21'!$T$13:$T$21</c:f>
              <c:numCache>
                <c:formatCode>#,##0</c:formatCode>
                <c:ptCount val="9"/>
                <c:pt idx="0">
                  <c:v>2467</c:v>
                </c:pt>
                <c:pt idx="1">
                  <c:v>43</c:v>
                </c:pt>
                <c:pt idx="2">
                  <c:v>341</c:v>
                </c:pt>
                <c:pt idx="3">
                  <c:v>970</c:v>
                </c:pt>
                <c:pt idx="4">
                  <c:v>687</c:v>
                </c:pt>
                <c:pt idx="5">
                  <c:v>109</c:v>
                </c:pt>
                <c:pt idx="6">
                  <c:v>550</c:v>
                </c:pt>
                <c:pt idx="7">
                  <c:v>18</c:v>
                </c:pt>
                <c:pt idx="8">
                  <c:v>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FC-4A4E-A8BB-D5E58F600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1883551"/>
        <c:axId val="1771888959"/>
      </c:barChart>
      <c:catAx>
        <c:axId val="1771883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8959"/>
        <c:crosses val="autoZero"/>
        <c:auto val="1"/>
        <c:lblAlgn val="ctr"/>
        <c:lblOffset val="100"/>
        <c:noMultiLvlLbl val="0"/>
      </c:catAx>
      <c:valAx>
        <c:axId val="1771888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3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Des21'!$B$3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Des21'!$B$4:$B$14</c:f>
              <c:numCache>
                <c:formatCode>#,##0</c:formatCode>
                <c:ptCount val="11"/>
                <c:pt idx="0">
                  <c:v>113636</c:v>
                </c:pt>
                <c:pt idx="1">
                  <c:v>5438</c:v>
                </c:pt>
                <c:pt idx="2">
                  <c:v>262</c:v>
                </c:pt>
                <c:pt idx="3">
                  <c:v>58646</c:v>
                </c:pt>
                <c:pt idx="4">
                  <c:v>12863</c:v>
                </c:pt>
                <c:pt idx="5">
                  <c:v>71869</c:v>
                </c:pt>
                <c:pt idx="6">
                  <c:v>177272</c:v>
                </c:pt>
                <c:pt idx="7">
                  <c:v>2953</c:v>
                </c:pt>
                <c:pt idx="8">
                  <c:v>31285</c:v>
                </c:pt>
                <c:pt idx="9">
                  <c:v>2222600</c:v>
                </c:pt>
                <c:pt idx="10">
                  <c:v>1908587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0-4C1C-A673-1055E17CF1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Des21'!$C$3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Des21'!$C$4:$C$14</c:f>
              <c:numCache>
                <c:formatCode>#,##0</c:formatCode>
                <c:ptCount val="11"/>
                <c:pt idx="0">
                  <c:v>103987</c:v>
                </c:pt>
                <c:pt idx="1">
                  <c:v>5103</c:v>
                </c:pt>
                <c:pt idx="2">
                  <c:v>262</c:v>
                </c:pt>
                <c:pt idx="3">
                  <c:v>51393</c:v>
                </c:pt>
                <c:pt idx="4">
                  <c:v>11835</c:v>
                </c:pt>
                <c:pt idx="5">
                  <c:v>71541</c:v>
                </c:pt>
                <c:pt idx="6">
                  <c:v>176386</c:v>
                </c:pt>
                <c:pt idx="7">
                  <c:v>2756</c:v>
                </c:pt>
                <c:pt idx="8">
                  <c:v>6413</c:v>
                </c:pt>
                <c:pt idx="9">
                  <c:v>1601434</c:v>
                </c:pt>
                <c:pt idx="10">
                  <c:v>1908198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1-4C23-9209-493E0DBFDA7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Des21'!$D$3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Des21'!$A$4:$A$14</c15:sqref>
                  </c15:fullRef>
                </c:ext>
              </c:extLst>
              <c:f>('Rapport - Des21'!$A$4:$A$5,'Rapport - Des21'!$A$7:$A$14)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Des21'!$D$4:$D$14</c15:sqref>
                  </c15:fullRef>
                </c:ext>
              </c:extLst>
              <c:f>('Rapport - Des21'!$D$4:$D$5,'Rapport - Des21'!$D$7:$D$14)</c:f>
              <c:numCache>
                <c:formatCode>#,##0</c:formatCode>
                <c:ptCount val="10"/>
                <c:pt idx="0">
                  <c:v>5578</c:v>
                </c:pt>
                <c:pt idx="1">
                  <c:v>259</c:v>
                </c:pt>
                <c:pt idx="2">
                  <c:v>5475</c:v>
                </c:pt>
                <c:pt idx="3">
                  <c:v>117</c:v>
                </c:pt>
                <c:pt idx="4">
                  <c:v>305</c:v>
                </c:pt>
                <c:pt idx="5">
                  <c:v>884</c:v>
                </c:pt>
                <c:pt idx="6">
                  <c:v>194</c:v>
                </c:pt>
                <c:pt idx="7">
                  <c:v>24872</c:v>
                </c:pt>
                <c:pt idx="8">
                  <c:v>621147</c:v>
                </c:pt>
                <c:pt idx="9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3-4EED-B37B-288BB0A79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Des21'!$E$3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Des21'!$A$4:$A$14</c15:sqref>
                  </c15:fullRef>
                </c:ext>
              </c:extLst>
              <c:f>('Rapport - Des21'!$A$4:$A$5,'Rapport - Des21'!$A$7:$A$14)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Des21'!$E$4:$E$8</c15:sqref>
                  </c15:fullRef>
                </c:ext>
              </c:extLst>
              <c:f>('Rapport - Des21'!$E$4:$E$5,'Rapport - Des21'!$E$7:$E$8)</c:f>
              <c:numCache>
                <c:formatCode>#,##0</c:formatCode>
                <c:ptCount val="4"/>
                <c:pt idx="0">
                  <c:v>3088</c:v>
                </c:pt>
                <c:pt idx="1">
                  <c:v>76</c:v>
                </c:pt>
                <c:pt idx="2">
                  <c:v>1614</c:v>
                </c:pt>
                <c:pt idx="3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3-4357-9D2E-B868135F8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Plugin!$A$36:$A$68</c:f>
              <c:numCache>
                <c:formatCode>mmm\-yy</c:formatCode>
                <c:ptCount val="3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</c:numCache>
            </c:numRef>
          </c:cat>
          <c:val>
            <c:numRef>
              <c:f>Plugin!$B$36:$B$68</c:f>
              <c:numCache>
                <c:formatCode>General</c:formatCode>
                <c:ptCount val="33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  <c:pt idx="32">
                  <c:v>39116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B-4DB6-9613-CB641557128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Des21'!$P$3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Des21'!$P$4:$P$10</c:f>
              <c:numCache>
                <c:formatCode>#,##0</c:formatCode>
                <c:ptCount val="7"/>
                <c:pt idx="0">
                  <c:v>42184</c:v>
                </c:pt>
                <c:pt idx="1">
                  <c:v>5484</c:v>
                </c:pt>
                <c:pt idx="2">
                  <c:v>51159</c:v>
                </c:pt>
                <c:pt idx="3">
                  <c:v>17404</c:v>
                </c:pt>
                <c:pt idx="4">
                  <c:v>65927</c:v>
                </c:pt>
                <c:pt idx="5">
                  <c:v>100722</c:v>
                </c:pt>
                <c:pt idx="6">
                  <c:v>68518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A-48E0-AEAB-2A11C2295FA2}"/>
            </c:ext>
          </c:extLst>
        </c:ser>
        <c:ser>
          <c:idx val="1"/>
          <c:order val="1"/>
          <c:tx>
            <c:strRef>
              <c:f>'Rapport - Des21'!$Q$3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Des21'!$Q$4:$Q$10</c:f>
              <c:numCache>
                <c:formatCode>#,##0</c:formatCode>
                <c:ptCount val="7"/>
                <c:pt idx="0">
                  <c:v>58853</c:v>
                </c:pt>
                <c:pt idx="1">
                  <c:v>5380</c:v>
                </c:pt>
                <c:pt idx="2">
                  <c:v>55612</c:v>
                </c:pt>
                <c:pt idx="3">
                  <c:v>16217</c:v>
                </c:pt>
                <c:pt idx="4">
                  <c:v>65367</c:v>
                </c:pt>
                <c:pt idx="5">
                  <c:v>106218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A-48E0-AEAB-2A11C2295FA2}"/>
            </c:ext>
          </c:extLst>
        </c:ser>
        <c:ser>
          <c:idx val="2"/>
          <c:order val="2"/>
          <c:tx>
            <c:strRef>
              <c:f>'Rapport - Des21'!$R$3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Des21'!$R$4:$R$10</c:f>
              <c:numCache>
                <c:formatCode>#,##0</c:formatCode>
                <c:ptCount val="7"/>
                <c:pt idx="0">
                  <c:v>69570</c:v>
                </c:pt>
                <c:pt idx="1">
                  <c:v>6142</c:v>
                </c:pt>
                <c:pt idx="2">
                  <c:v>54541</c:v>
                </c:pt>
                <c:pt idx="3">
                  <c:v>13562</c:v>
                </c:pt>
                <c:pt idx="4">
                  <c:v>94675</c:v>
                </c:pt>
                <c:pt idx="5">
                  <c:v>129245</c:v>
                </c:pt>
                <c:pt idx="6">
                  <c:v>69793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A-48E0-AEAB-2A11C2295FA2}"/>
            </c:ext>
          </c:extLst>
        </c:ser>
        <c:ser>
          <c:idx val="3"/>
          <c:order val="3"/>
          <c:tx>
            <c:strRef>
              <c:f>'Rapport - Des21'!$S$3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Des21'!$S$4:$S$10</c:f>
              <c:numCache>
                <c:formatCode>#,##0</c:formatCode>
                <c:ptCount val="7"/>
                <c:pt idx="0">
                  <c:v>58463</c:v>
                </c:pt>
                <c:pt idx="1">
                  <c:v>5363</c:v>
                </c:pt>
                <c:pt idx="2">
                  <c:v>54979</c:v>
                </c:pt>
                <c:pt idx="3">
                  <c:v>16074</c:v>
                </c:pt>
                <c:pt idx="4">
                  <c:v>65367</c:v>
                </c:pt>
                <c:pt idx="5">
                  <c:v>106220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A-48E0-AEAB-2A11C2295FA2}"/>
            </c:ext>
          </c:extLst>
        </c:ser>
        <c:ser>
          <c:idx val="4"/>
          <c:order val="4"/>
          <c:tx>
            <c:strRef>
              <c:f>'Rapport - Des21'!$T$3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Des21'!$T$4:$T$10</c:f>
              <c:numCache>
                <c:formatCode>#,##0</c:formatCode>
                <c:ptCount val="7"/>
                <c:pt idx="0">
                  <c:v>92777</c:v>
                </c:pt>
                <c:pt idx="1">
                  <c:v>6562</c:v>
                </c:pt>
                <c:pt idx="2">
                  <c:v>51620</c:v>
                </c:pt>
                <c:pt idx="3">
                  <c:v>12687</c:v>
                </c:pt>
                <c:pt idx="4">
                  <c:v>84946</c:v>
                </c:pt>
                <c:pt idx="5">
                  <c:v>159197</c:v>
                </c:pt>
                <c:pt idx="6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0A-48E0-AEAB-2A11C2295FA2}"/>
            </c:ext>
          </c:extLst>
        </c:ser>
        <c:ser>
          <c:idx val="5"/>
          <c:order val="5"/>
          <c:tx>
            <c:strRef>
              <c:f>'Rapport - Des21'!$U$3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Des21'!$U$4:$U$10</c:f>
              <c:numCache>
                <c:formatCode>#,##0</c:formatCode>
                <c:ptCount val="7"/>
                <c:pt idx="0">
                  <c:v>103987</c:v>
                </c:pt>
                <c:pt idx="1">
                  <c:v>5103</c:v>
                </c:pt>
                <c:pt idx="2">
                  <c:v>51393</c:v>
                </c:pt>
                <c:pt idx="3">
                  <c:v>11835</c:v>
                </c:pt>
                <c:pt idx="4">
                  <c:v>71541</c:v>
                </c:pt>
                <c:pt idx="5">
                  <c:v>176386</c:v>
                </c:pt>
                <c:pt idx="6">
                  <c:v>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0A-48E0-AEAB-2A11C2295F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Des21'!$P$12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Des21'!$P$13:$P$21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C-46A5-B17D-82A7D483FE06}"/>
            </c:ext>
          </c:extLst>
        </c:ser>
        <c:ser>
          <c:idx val="1"/>
          <c:order val="1"/>
          <c:tx>
            <c:strRef>
              <c:f>'Rapport - Des21'!$Q$12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C-46A5-B17D-82A7D483FE06}"/>
            </c:ext>
          </c:extLst>
        </c:ser>
        <c:ser>
          <c:idx val="2"/>
          <c:order val="2"/>
          <c:tx>
            <c:strRef>
              <c:f>'Rapport - Des21'!$R$12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DC-46A5-B17D-82A7D483FE06}"/>
            </c:ext>
          </c:extLst>
        </c:ser>
        <c:ser>
          <c:idx val="3"/>
          <c:order val="3"/>
          <c:tx>
            <c:strRef>
              <c:f>'Rapport - Des21'!$S$12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816-49F7-BA5D-21F3F9A433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Des21'!$S$13:$S$21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DC-46A5-B17D-82A7D483FE06}"/>
            </c:ext>
          </c:extLst>
        </c:ser>
        <c:ser>
          <c:idx val="4"/>
          <c:order val="4"/>
          <c:tx>
            <c:strRef>
              <c:f>'Rapport - Des21'!$T$12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Des21'!$T$13:$T$21</c:f>
              <c:numCache>
                <c:formatCode>#,##0</c:formatCode>
                <c:ptCount val="9"/>
                <c:pt idx="0">
                  <c:v>2467</c:v>
                </c:pt>
                <c:pt idx="1">
                  <c:v>43</c:v>
                </c:pt>
                <c:pt idx="2">
                  <c:v>341</c:v>
                </c:pt>
                <c:pt idx="3">
                  <c:v>970</c:v>
                </c:pt>
                <c:pt idx="4">
                  <c:v>687</c:v>
                </c:pt>
                <c:pt idx="5">
                  <c:v>109</c:v>
                </c:pt>
                <c:pt idx="6">
                  <c:v>550</c:v>
                </c:pt>
                <c:pt idx="7">
                  <c:v>18</c:v>
                </c:pt>
                <c:pt idx="8">
                  <c:v>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DC-46A5-B17D-82A7D483FE06}"/>
            </c:ext>
          </c:extLst>
        </c:ser>
        <c:ser>
          <c:idx val="5"/>
          <c:order val="5"/>
          <c:tx>
            <c:strRef>
              <c:f>'Rapport - Des21'!$U$12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Des21'!$U$13:$U$21</c:f>
              <c:numCache>
                <c:formatCode>#,##0</c:formatCode>
                <c:ptCount val="9"/>
                <c:pt idx="0">
                  <c:v>2953</c:v>
                </c:pt>
                <c:pt idx="1">
                  <c:v>32</c:v>
                </c:pt>
                <c:pt idx="2">
                  <c:v>257</c:v>
                </c:pt>
                <c:pt idx="3">
                  <c:v>915</c:v>
                </c:pt>
                <c:pt idx="4">
                  <c:v>634</c:v>
                </c:pt>
                <c:pt idx="5">
                  <c:v>89</c:v>
                </c:pt>
                <c:pt idx="6">
                  <c:v>179</c:v>
                </c:pt>
                <c:pt idx="7">
                  <c:v>11</c:v>
                </c:pt>
                <c:pt idx="8">
                  <c:v>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DC-46A5-B17D-82A7D483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Des21'!$P$13:$P$21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8-43F6-80FE-B909CBEE96B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8-43F6-80FE-B909CBEE96B8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8-43F6-80FE-B909CBEE96B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Des21'!$S$13:$S$21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48-43F6-80FE-B909CBEE96B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Des21'!$T$13:$T$21</c:f>
              <c:numCache>
                <c:formatCode>#,##0</c:formatCode>
                <c:ptCount val="9"/>
                <c:pt idx="0">
                  <c:v>2467</c:v>
                </c:pt>
                <c:pt idx="1">
                  <c:v>43</c:v>
                </c:pt>
                <c:pt idx="2">
                  <c:v>341</c:v>
                </c:pt>
                <c:pt idx="3">
                  <c:v>970</c:v>
                </c:pt>
                <c:pt idx="4">
                  <c:v>687</c:v>
                </c:pt>
                <c:pt idx="5">
                  <c:v>109</c:v>
                </c:pt>
                <c:pt idx="6">
                  <c:v>550</c:v>
                </c:pt>
                <c:pt idx="7">
                  <c:v>18</c:v>
                </c:pt>
                <c:pt idx="8">
                  <c:v>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48-43F6-80FE-B909CBEE96B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Des21'!$H$13:$H$21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Des21'!$U$13:$U$21</c:f>
              <c:numCache>
                <c:formatCode>#,##0</c:formatCode>
                <c:ptCount val="9"/>
                <c:pt idx="0">
                  <c:v>2953</c:v>
                </c:pt>
                <c:pt idx="1">
                  <c:v>32</c:v>
                </c:pt>
                <c:pt idx="2">
                  <c:v>257</c:v>
                </c:pt>
                <c:pt idx="3">
                  <c:v>915</c:v>
                </c:pt>
                <c:pt idx="4">
                  <c:v>634</c:v>
                </c:pt>
                <c:pt idx="5">
                  <c:v>89</c:v>
                </c:pt>
                <c:pt idx="6">
                  <c:v>179</c:v>
                </c:pt>
                <c:pt idx="7">
                  <c:v>11</c:v>
                </c:pt>
                <c:pt idx="8">
                  <c:v>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48-43F6-80FE-B909CBEE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1883551"/>
        <c:axId val="1771888959"/>
      </c:barChart>
      <c:catAx>
        <c:axId val="1771883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8959"/>
        <c:crosses val="autoZero"/>
        <c:auto val="1"/>
        <c:lblAlgn val="ctr"/>
        <c:lblOffset val="100"/>
        <c:noMultiLvlLbl val="0"/>
      </c:catAx>
      <c:valAx>
        <c:axId val="1771888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3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august'!$B$3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august'!$B$4:$B$12</c:f>
              <c:numCache>
                <c:formatCode>General</c:formatCode>
                <c:ptCount val="9"/>
                <c:pt idx="0">
                  <c:v>63975</c:v>
                </c:pt>
                <c:pt idx="1">
                  <c:v>61376</c:v>
                </c:pt>
                <c:pt idx="2">
                  <c:v>16178</c:v>
                </c:pt>
                <c:pt idx="3">
                  <c:v>240720</c:v>
                </c:pt>
                <c:pt idx="4">
                  <c:v>199882</c:v>
                </c:pt>
                <c:pt idx="5">
                  <c:v>65212</c:v>
                </c:pt>
                <c:pt idx="6">
                  <c:v>40819</c:v>
                </c:pt>
                <c:pt idx="7">
                  <c:v>2919938</c:v>
                </c:pt>
                <c:pt idx="8">
                  <c:v>2458308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Jan22'!$B$3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Jan22'!$B$4:$B$14</c:f>
              <c:numCache>
                <c:formatCode>#,##0</c:formatCode>
                <c:ptCount val="11"/>
                <c:pt idx="0">
                  <c:v>93675</c:v>
                </c:pt>
                <c:pt idx="1">
                  <c:v>5037</c:v>
                </c:pt>
                <c:pt idx="3">
                  <c:v>62732</c:v>
                </c:pt>
                <c:pt idx="4">
                  <c:v>14327</c:v>
                </c:pt>
                <c:pt idx="5">
                  <c:v>101082</c:v>
                </c:pt>
                <c:pt idx="6">
                  <c:v>167523</c:v>
                </c:pt>
                <c:pt idx="7">
                  <c:v>3030</c:v>
                </c:pt>
                <c:pt idx="8">
                  <c:v>21444</c:v>
                </c:pt>
                <c:pt idx="9">
                  <c:v>2050128</c:v>
                </c:pt>
                <c:pt idx="10">
                  <c:v>2079856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6-453A-86E1-CFEA35F68D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Jan22'!$C$3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Jan22'!$C$4:$C$14</c:f>
              <c:numCache>
                <c:formatCode>#,##0</c:formatCode>
                <c:ptCount val="11"/>
                <c:pt idx="0">
                  <c:v>87311</c:v>
                </c:pt>
                <c:pt idx="1">
                  <c:v>4696</c:v>
                </c:pt>
                <c:pt idx="3">
                  <c:v>55915</c:v>
                </c:pt>
                <c:pt idx="4">
                  <c:v>13138</c:v>
                </c:pt>
                <c:pt idx="5">
                  <c:v>100653</c:v>
                </c:pt>
                <c:pt idx="6">
                  <c:v>167407</c:v>
                </c:pt>
                <c:pt idx="7">
                  <c:v>2875</c:v>
                </c:pt>
                <c:pt idx="8">
                  <c:v>6151</c:v>
                </c:pt>
                <c:pt idx="9">
                  <c:v>1399504</c:v>
                </c:pt>
                <c:pt idx="10">
                  <c:v>2079318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9-4849-9D10-68C9E95FAC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Jan22'!$D$3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Jan22'!$A$4:$A$14</c15:sqref>
                  </c15:fullRef>
                </c:ext>
              </c:extLst>
              <c:f>('Rapport - Jan22'!$A$4:$A$5,'Rapport - Jan22'!$A$7:$A$14)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Jan22'!$D$4:$D$14</c15:sqref>
                  </c15:fullRef>
                </c:ext>
              </c:extLst>
              <c:f>('Rapport - Jan22'!$D$4:$D$5,'Rapport - Jan22'!$D$7:$D$14)</c:f>
              <c:numCache>
                <c:formatCode>#,##0</c:formatCode>
                <c:ptCount val="10"/>
                <c:pt idx="0">
                  <c:v>3240</c:v>
                </c:pt>
                <c:pt idx="1">
                  <c:v>269</c:v>
                </c:pt>
                <c:pt idx="2">
                  <c:v>4695</c:v>
                </c:pt>
                <c:pt idx="3">
                  <c:v>159</c:v>
                </c:pt>
                <c:pt idx="4">
                  <c:v>429</c:v>
                </c:pt>
                <c:pt idx="5">
                  <c:v>102</c:v>
                </c:pt>
                <c:pt idx="6">
                  <c:v>152</c:v>
                </c:pt>
                <c:pt idx="7">
                  <c:v>15293</c:v>
                </c:pt>
                <c:pt idx="8">
                  <c:v>650591</c:v>
                </c:pt>
                <c:pt idx="9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A30-BC18-2B40B62E3E1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Jan22'!$E$3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Jan22'!$A$4:$A$14</c15:sqref>
                  </c15:fullRef>
                </c:ext>
              </c:extLst>
              <c:f>('Rapport - Jan22'!$A$4:$A$5,'Rapport - Jan22'!$A$7:$A$14)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Jan22'!$E$4:$E$8</c15:sqref>
                  </c15:fullRef>
                </c:ext>
              </c:extLst>
              <c:f>('Rapport - Jan22'!$E$4:$E$5,'Rapport - Jan22'!$E$7:$E$8)</c:f>
              <c:numCache>
                <c:formatCode>#,##0</c:formatCode>
                <c:ptCount val="4"/>
                <c:pt idx="0">
                  <c:v>2481</c:v>
                </c:pt>
                <c:pt idx="1">
                  <c:v>72</c:v>
                </c:pt>
                <c:pt idx="2">
                  <c:v>1939</c:v>
                </c:pt>
                <c:pt idx="3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7-47A9-9C29-1ED518499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Plugin!$A$36:$A$68</c:f>
              <c:numCache>
                <c:formatCode>mmm\-yy</c:formatCode>
                <c:ptCount val="3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</c:numCache>
            </c:numRef>
          </c:cat>
          <c:val>
            <c:numRef>
              <c:f>Plugin!$B$36:$B$68</c:f>
              <c:numCache>
                <c:formatCode>General</c:formatCode>
                <c:ptCount val="33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  <c:pt idx="32">
                  <c:v>39116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1-4CEF-85E2-D21706D06A8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Jan22'!$Q$3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Jan22'!$Q$4:$Q$10</c:f>
              <c:numCache>
                <c:formatCode>#,##0</c:formatCode>
                <c:ptCount val="7"/>
                <c:pt idx="0">
                  <c:v>58853</c:v>
                </c:pt>
                <c:pt idx="1">
                  <c:v>5380</c:v>
                </c:pt>
                <c:pt idx="2">
                  <c:v>55612</c:v>
                </c:pt>
                <c:pt idx="3">
                  <c:v>16217</c:v>
                </c:pt>
                <c:pt idx="4">
                  <c:v>65367</c:v>
                </c:pt>
                <c:pt idx="5">
                  <c:v>106218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B-46E9-B38A-F8F64609D957}"/>
            </c:ext>
          </c:extLst>
        </c:ser>
        <c:ser>
          <c:idx val="1"/>
          <c:order val="1"/>
          <c:tx>
            <c:strRef>
              <c:f>'Rapport - Jan22'!$R$3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Jan22'!$R$4:$R$10</c:f>
              <c:numCache>
                <c:formatCode>#,##0</c:formatCode>
                <c:ptCount val="7"/>
                <c:pt idx="0">
                  <c:v>69832</c:v>
                </c:pt>
                <c:pt idx="1">
                  <c:v>6142</c:v>
                </c:pt>
                <c:pt idx="2">
                  <c:v>54541</c:v>
                </c:pt>
                <c:pt idx="3">
                  <c:v>13562</c:v>
                </c:pt>
                <c:pt idx="4">
                  <c:v>94675</c:v>
                </c:pt>
                <c:pt idx="5">
                  <c:v>129245</c:v>
                </c:pt>
                <c:pt idx="6">
                  <c:v>69793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B-46E9-B38A-F8F64609D957}"/>
            </c:ext>
          </c:extLst>
        </c:ser>
        <c:ser>
          <c:idx val="2"/>
          <c:order val="2"/>
          <c:tx>
            <c:strRef>
              <c:f>'Rapport - Jan22'!$S$3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Jan22'!$S$4:$S$10</c:f>
              <c:numCache>
                <c:formatCode>#,##0</c:formatCode>
                <c:ptCount val="7"/>
                <c:pt idx="0">
                  <c:v>58725</c:v>
                </c:pt>
                <c:pt idx="1">
                  <c:v>5363</c:v>
                </c:pt>
                <c:pt idx="2">
                  <c:v>54979</c:v>
                </c:pt>
                <c:pt idx="3">
                  <c:v>16074</c:v>
                </c:pt>
                <c:pt idx="4">
                  <c:v>65367</c:v>
                </c:pt>
                <c:pt idx="5">
                  <c:v>106220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0B-46E9-B38A-F8F64609D957}"/>
            </c:ext>
          </c:extLst>
        </c:ser>
        <c:ser>
          <c:idx val="3"/>
          <c:order val="3"/>
          <c:tx>
            <c:strRef>
              <c:f>'Rapport - Jan22'!$T$3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Jan22'!$T$4:$T$10</c:f>
              <c:numCache>
                <c:formatCode>#,##0</c:formatCode>
                <c:ptCount val="7"/>
                <c:pt idx="0">
                  <c:v>93039</c:v>
                </c:pt>
                <c:pt idx="1">
                  <c:v>6562</c:v>
                </c:pt>
                <c:pt idx="2">
                  <c:v>51620</c:v>
                </c:pt>
                <c:pt idx="3">
                  <c:v>12687</c:v>
                </c:pt>
                <c:pt idx="4">
                  <c:v>84946</c:v>
                </c:pt>
                <c:pt idx="5">
                  <c:v>159197</c:v>
                </c:pt>
                <c:pt idx="6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0B-46E9-B38A-F8F64609D957}"/>
            </c:ext>
          </c:extLst>
        </c:ser>
        <c:ser>
          <c:idx val="4"/>
          <c:order val="4"/>
          <c:tx>
            <c:strRef>
              <c:f>'Rapport - Jan22'!$U$3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Jan22'!$U$4:$U$10</c:f>
              <c:numCache>
                <c:formatCode>#,##0</c:formatCode>
                <c:ptCount val="7"/>
                <c:pt idx="0">
                  <c:v>104249</c:v>
                </c:pt>
                <c:pt idx="1">
                  <c:v>5103</c:v>
                </c:pt>
                <c:pt idx="2">
                  <c:v>51393</c:v>
                </c:pt>
                <c:pt idx="3">
                  <c:v>11835</c:v>
                </c:pt>
                <c:pt idx="4">
                  <c:v>71541</c:v>
                </c:pt>
                <c:pt idx="5">
                  <c:v>176386</c:v>
                </c:pt>
                <c:pt idx="6">
                  <c:v>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0B-46E9-B38A-F8F64609D957}"/>
            </c:ext>
          </c:extLst>
        </c:ser>
        <c:ser>
          <c:idx val="5"/>
          <c:order val="5"/>
          <c:tx>
            <c:strRef>
              <c:f>'Rapport - Jan22'!$V$3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Jan22'!$V$4:$V$10</c:f>
              <c:numCache>
                <c:formatCode>#,##0</c:formatCode>
                <c:ptCount val="7"/>
                <c:pt idx="0">
                  <c:v>87311</c:v>
                </c:pt>
                <c:pt idx="1">
                  <c:v>4696</c:v>
                </c:pt>
                <c:pt idx="2">
                  <c:v>55915</c:v>
                </c:pt>
                <c:pt idx="3">
                  <c:v>13138</c:v>
                </c:pt>
                <c:pt idx="4">
                  <c:v>100653</c:v>
                </c:pt>
                <c:pt idx="5">
                  <c:v>167407</c:v>
                </c:pt>
                <c:pt idx="6">
                  <c:v>109182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0B-46E9-B38A-F8F64609D9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Jan22'!$Q$12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2-4FD1-8E9D-27D26A268348}"/>
            </c:ext>
          </c:extLst>
        </c:ser>
        <c:ser>
          <c:idx val="1"/>
          <c:order val="1"/>
          <c:tx>
            <c:strRef>
              <c:f>'Rapport - Jan22'!$R$12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2-4FD1-8E9D-27D26A268348}"/>
            </c:ext>
          </c:extLst>
        </c:ser>
        <c:ser>
          <c:idx val="2"/>
          <c:order val="2"/>
          <c:tx>
            <c:strRef>
              <c:f>'Rapport - Jan22'!$S$12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D5-4EAE-A918-BE36F393B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Jan22'!$S$13:$S$21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42-4FD1-8E9D-27D26A268348}"/>
            </c:ext>
          </c:extLst>
        </c:ser>
        <c:ser>
          <c:idx val="3"/>
          <c:order val="3"/>
          <c:tx>
            <c:strRef>
              <c:f>'Rapport - Jan22'!$T$12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Jan22'!$T$13:$T$21</c:f>
              <c:numCache>
                <c:formatCode>#,##0</c:formatCode>
                <c:ptCount val="9"/>
                <c:pt idx="0">
                  <c:v>2467</c:v>
                </c:pt>
                <c:pt idx="1">
                  <c:v>43</c:v>
                </c:pt>
                <c:pt idx="2">
                  <c:v>341</c:v>
                </c:pt>
                <c:pt idx="3">
                  <c:v>970</c:v>
                </c:pt>
                <c:pt idx="4">
                  <c:v>687</c:v>
                </c:pt>
                <c:pt idx="5">
                  <c:v>109</c:v>
                </c:pt>
                <c:pt idx="6">
                  <c:v>550</c:v>
                </c:pt>
                <c:pt idx="7">
                  <c:v>18</c:v>
                </c:pt>
                <c:pt idx="8">
                  <c:v>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42-4FD1-8E9D-27D26A268348}"/>
            </c:ext>
          </c:extLst>
        </c:ser>
        <c:ser>
          <c:idx val="4"/>
          <c:order val="4"/>
          <c:tx>
            <c:strRef>
              <c:f>'Rapport - Jan22'!$U$12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Jan22'!$U$13:$U$21</c:f>
              <c:numCache>
                <c:formatCode>#,##0</c:formatCode>
                <c:ptCount val="9"/>
                <c:pt idx="0">
                  <c:v>2953</c:v>
                </c:pt>
                <c:pt idx="1">
                  <c:v>32</c:v>
                </c:pt>
                <c:pt idx="2">
                  <c:v>257</c:v>
                </c:pt>
                <c:pt idx="3">
                  <c:v>915</c:v>
                </c:pt>
                <c:pt idx="4">
                  <c:v>634</c:v>
                </c:pt>
                <c:pt idx="5">
                  <c:v>89</c:v>
                </c:pt>
                <c:pt idx="6">
                  <c:v>179</c:v>
                </c:pt>
                <c:pt idx="7">
                  <c:v>11</c:v>
                </c:pt>
                <c:pt idx="8">
                  <c:v>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42-4FD1-8E9D-27D26A268348}"/>
            </c:ext>
          </c:extLst>
        </c:ser>
        <c:ser>
          <c:idx val="5"/>
          <c:order val="5"/>
          <c:tx>
            <c:strRef>
              <c:f>'Rapport - Jan22'!$V$12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Jan22'!$V$13:$V$21</c:f>
              <c:numCache>
                <c:formatCode>#,##0</c:formatCode>
                <c:ptCount val="9"/>
                <c:pt idx="0">
                  <c:v>2875</c:v>
                </c:pt>
                <c:pt idx="1">
                  <c:v>26</c:v>
                </c:pt>
                <c:pt idx="2">
                  <c:v>295</c:v>
                </c:pt>
                <c:pt idx="3">
                  <c:v>798</c:v>
                </c:pt>
                <c:pt idx="4">
                  <c:v>586</c:v>
                </c:pt>
                <c:pt idx="5">
                  <c:v>107</c:v>
                </c:pt>
                <c:pt idx="6">
                  <c:v>123</c:v>
                </c:pt>
                <c:pt idx="7">
                  <c:v>29</c:v>
                </c:pt>
                <c:pt idx="8">
                  <c:v>104343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42-4FD1-8E9D-27D26A26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Jan22'!$P$13:$P$21</c:f>
              <c:numCache>
                <c:formatCode>#,##0</c:formatCode>
                <c:ptCount val="9"/>
                <c:pt idx="0">
                  <c:v>1676</c:v>
                </c:pt>
                <c:pt idx="1">
                  <c:v>33</c:v>
                </c:pt>
                <c:pt idx="2">
                  <c:v>223</c:v>
                </c:pt>
                <c:pt idx="3">
                  <c:v>607</c:v>
                </c:pt>
                <c:pt idx="4">
                  <c:v>717</c:v>
                </c:pt>
                <c:pt idx="5">
                  <c:v>72</c:v>
                </c:pt>
                <c:pt idx="6">
                  <c:v>218</c:v>
                </c:pt>
                <c:pt idx="7">
                  <c:v>5</c:v>
                </c:pt>
                <c:pt idx="8">
                  <c:v>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2-486D-AC73-5653D91DC78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Jan22'!$Q$13:$Q$21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2-486D-AC73-5653D91DC78E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Jan22'!$R$13:$R$21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2-486D-AC73-5653D91DC78E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Jan22'!$S$13:$S$21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2-486D-AC73-5653D91DC78E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Jan22'!$T$13:$T$21</c:f>
              <c:numCache>
                <c:formatCode>#,##0</c:formatCode>
                <c:ptCount val="9"/>
                <c:pt idx="0">
                  <c:v>2467</c:v>
                </c:pt>
                <c:pt idx="1">
                  <c:v>43</c:v>
                </c:pt>
                <c:pt idx="2">
                  <c:v>341</c:v>
                </c:pt>
                <c:pt idx="3">
                  <c:v>970</c:v>
                </c:pt>
                <c:pt idx="4">
                  <c:v>687</c:v>
                </c:pt>
                <c:pt idx="5">
                  <c:v>109</c:v>
                </c:pt>
                <c:pt idx="6">
                  <c:v>550</c:v>
                </c:pt>
                <c:pt idx="7">
                  <c:v>18</c:v>
                </c:pt>
                <c:pt idx="8">
                  <c:v>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2-486D-AC73-5653D91DC78E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Jan22'!$H$13:$H$21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Jan22'!$U$13:$U$21</c:f>
              <c:numCache>
                <c:formatCode>#,##0</c:formatCode>
                <c:ptCount val="9"/>
                <c:pt idx="0">
                  <c:v>2953</c:v>
                </c:pt>
                <c:pt idx="1">
                  <c:v>32</c:v>
                </c:pt>
                <c:pt idx="2">
                  <c:v>257</c:v>
                </c:pt>
                <c:pt idx="3">
                  <c:v>915</c:v>
                </c:pt>
                <c:pt idx="4">
                  <c:v>634</c:v>
                </c:pt>
                <c:pt idx="5">
                  <c:v>89</c:v>
                </c:pt>
                <c:pt idx="6">
                  <c:v>179</c:v>
                </c:pt>
                <c:pt idx="7">
                  <c:v>11</c:v>
                </c:pt>
                <c:pt idx="8">
                  <c:v>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72-486D-AC73-5653D91D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1883551"/>
        <c:axId val="1771888959"/>
      </c:barChart>
      <c:catAx>
        <c:axId val="1771883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8959"/>
        <c:crosses val="autoZero"/>
        <c:auto val="1"/>
        <c:lblAlgn val="ctr"/>
        <c:lblOffset val="100"/>
        <c:noMultiLvlLbl val="0"/>
      </c:catAx>
      <c:valAx>
        <c:axId val="1771888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1883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Feb22'!$B$3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Feb22'!$B$4:$B$14</c:f>
              <c:numCache>
                <c:formatCode>#,##0</c:formatCode>
                <c:ptCount val="11"/>
                <c:pt idx="0">
                  <c:v>62293</c:v>
                </c:pt>
                <c:pt idx="1">
                  <c:v>5288</c:v>
                </c:pt>
                <c:pt idx="3">
                  <c:v>49535</c:v>
                </c:pt>
                <c:pt idx="4">
                  <c:v>12381</c:v>
                </c:pt>
                <c:pt idx="5">
                  <c:v>97922</c:v>
                </c:pt>
                <c:pt idx="6">
                  <c:v>173669</c:v>
                </c:pt>
                <c:pt idx="7">
                  <c:v>2222</c:v>
                </c:pt>
                <c:pt idx="8">
                  <c:v>19037</c:v>
                </c:pt>
                <c:pt idx="9">
                  <c:v>2203073</c:v>
                </c:pt>
                <c:pt idx="10">
                  <c:v>1747533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9-48A0-8264-A3D35A04A6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Feb22'!$C$3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Feb22'!$C$4:$C$14</c:f>
              <c:numCache>
                <c:formatCode>#,##0</c:formatCode>
                <c:ptCount val="11"/>
                <c:pt idx="0">
                  <c:v>58203</c:v>
                </c:pt>
                <c:pt idx="1">
                  <c:v>5038</c:v>
                </c:pt>
                <c:pt idx="3">
                  <c:v>44564</c:v>
                </c:pt>
                <c:pt idx="4">
                  <c:v>11303</c:v>
                </c:pt>
                <c:pt idx="5">
                  <c:v>97022</c:v>
                </c:pt>
                <c:pt idx="6">
                  <c:v>173500</c:v>
                </c:pt>
                <c:pt idx="7">
                  <c:v>2093</c:v>
                </c:pt>
                <c:pt idx="8">
                  <c:v>7295</c:v>
                </c:pt>
                <c:pt idx="9">
                  <c:v>1670361</c:v>
                </c:pt>
                <c:pt idx="10">
                  <c:v>1746722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6-4CF5-BBB7-79BF112921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august'!$C$3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august'!$C$4:$C$12</c:f>
              <c:numCache>
                <c:formatCode>General</c:formatCode>
                <c:ptCount val="9"/>
                <c:pt idx="0">
                  <c:v>57854</c:v>
                </c:pt>
                <c:pt idx="1">
                  <c:v>53821</c:v>
                </c:pt>
                <c:pt idx="2">
                  <c:v>14716</c:v>
                </c:pt>
                <c:pt idx="3">
                  <c:v>239747</c:v>
                </c:pt>
                <c:pt idx="4">
                  <c:v>195956</c:v>
                </c:pt>
                <c:pt idx="5">
                  <c:v>56415</c:v>
                </c:pt>
                <c:pt idx="6">
                  <c:v>763</c:v>
                </c:pt>
                <c:pt idx="7">
                  <c:v>1335749</c:v>
                </c:pt>
                <c:pt idx="8">
                  <c:v>2456340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Feb22'!$D$3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Feb22'!$A$4:$A$14</c15:sqref>
                  </c15:fullRef>
                </c:ext>
              </c:extLst>
              <c:f>('Rapport - Feb22'!$A$4:$A$5,'Rapport - Feb22'!$A$7:$A$14)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Feb22'!$D$4:$D$14</c15:sqref>
                  </c15:fullRef>
                </c:ext>
              </c:extLst>
              <c:f>('Rapport - Feb22'!$D$4:$D$5,'Rapport - Feb22'!$D$7:$D$14)</c:f>
              <c:numCache>
                <c:formatCode>#,##0</c:formatCode>
                <c:ptCount val="10"/>
                <c:pt idx="0">
                  <c:v>2477</c:v>
                </c:pt>
                <c:pt idx="1">
                  <c:v>213</c:v>
                </c:pt>
                <c:pt idx="2">
                  <c:v>3581</c:v>
                </c:pt>
                <c:pt idx="3">
                  <c:v>148</c:v>
                </c:pt>
                <c:pt idx="4">
                  <c:v>900</c:v>
                </c:pt>
                <c:pt idx="5">
                  <c:v>169</c:v>
                </c:pt>
                <c:pt idx="6">
                  <c:v>126</c:v>
                </c:pt>
                <c:pt idx="7">
                  <c:v>11742</c:v>
                </c:pt>
                <c:pt idx="8">
                  <c:v>532684</c:v>
                </c:pt>
                <c:pt idx="9">
                  <c:v>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3-479C-A21D-31F2ED8280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Feb22'!$E$3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Feb22'!$A$4:$A$14</c15:sqref>
                  </c15:fullRef>
                </c:ext>
              </c:extLst>
              <c:f>('Rapport - Feb22'!$A$4:$A$5,'Rapport - Feb22'!$A$7:$A$14)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Feb22'!$E$4:$E$8</c15:sqref>
                  </c15:fullRef>
                </c:ext>
              </c:extLst>
              <c:f>('Rapport - Feb22'!$E$4:$E$5,'Rapport - Feb22'!$E$7:$E$8)</c:f>
              <c:numCache>
                <c:formatCode>#,##0</c:formatCode>
                <c:ptCount val="4"/>
                <c:pt idx="0">
                  <c:v>1220</c:v>
                </c:pt>
                <c:pt idx="1">
                  <c:v>37</c:v>
                </c:pt>
                <c:pt idx="2">
                  <c:v>1260</c:v>
                </c:pt>
                <c:pt idx="3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6-4C45-8E7D-F81F51586A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Plugin!$A$36:$A$68</c:f>
              <c:numCache>
                <c:formatCode>mmm\-yy</c:formatCode>
                <c:ptCount val="3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</c:numCache>
            </c:numRef>
          </c:cat>
          <c:val>
            <c:numRef>
              <c:f>Plugin!$B$36:$B$68</c:f>
              <c:numCache>
                <c:formatCode>General</c:formatCode>
                <c:ptCount val="33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  <c:pt idx="32">
                  <c:v>39116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2-4EBE-B1CA-664020D076E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Flytt</a:t>
            </a:r>
            <a:r>
              <a:rPr lang="nb-NO" baseline="0"/>
              <a:t> datainput for hver mnd slik at 6mnd vises. 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Feb22'!$J$3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Feb22'!$J$4:$J$10</c:f>
              <c:numCache>
                <c:formatCode>#,##0</c:formatCode>
                <c:ptCount val="7"/>
                <c:pt idx="0">
                  <c:v>69832</c:v>
                </c:pt>
                <c:pt idx="1">
                  <c:v>6142</c:v>
                </c:pt>
                <c:pt idx="2">
                  <c:v>54541</c:v>
                </c:pt>
                <c:pt idx="3">
                  <c:v>13562</c:v>
                </c:pt>
                <c:pt idx="4">
                  <c:v>94675</c:v>
                </c:pt>
                <c:pt idx="5">
                  <c:v>129245</c:v>
                </c:pt>
                <c:pt idx="6">
                  <c:v>69793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9-4BB4-8100-8583880EA01C}"/>
            </c:ext>
          </c:extLst>
        </c:ser>
        <c:ser>
          <c:idx val="1"/>
          <c:order val="1"/>
          <c:tx>
            <c:strRef>
              <c:f>'Rapport - Feb22'!$K$3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Feb22'!$K$4:$K$10</c:f>
              <c:numCache>
                <c:formatCode>#,##0</c:formatCode>
                <c:ptCount val="7"/>
                <c:pt idx="0">
                  <c:v>58725</c:v>
                </c:pt>
                <c:pt idx="1">
                  <c:v>5363</c:v>
                </c:pt>
                <c:pt idx="2">
                  <c:v>54979</c:v>
                </c:pt>
                <c:pt idx="3">
                  <c:v>16074</c:v>
                </c:pt>
                <c:pt idx="4">
                  <c:v>65367</c:v>
                </c:pt>
                <c:pt idx="5">
                  <c:v>106220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9-4BB4-8100-8583880EA01C}"/>
            </c:ext>
          </c:extLst>
        </c:ser>
        <c:ser>
          <c:idx val="2"/>
          <c:order val="2"/>
          <c:tx>
            <c:strRef>
              <c:f>'Rapport - Feb22'!$L$3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Feb22'!$L$4:$L$10</c:f>
              <c:numCache>
                <c:formatCode>#,##0</c:formatCode>
                <c:ptCount val="7"/>
                <c:pt idx="0">
                  <c:v>93039</c:v>
                </c:pt>
                <c:pt idx="1">
                  <c:v>6562</c:v>
                </c:pt>
                <c:pt idx="2">
                  <c:v>51620</c:v>
                </c:pt>
                <c:pt idx="3">
                  <c:v>12687</c:v>
                </c:pt>
                <c:pt idx="4">
                  <c:v>84946</c:v>
                </c:pt>
                <c:pt idx="5">
                  <c:v>159197</c:v>
                </c:pt>
                <c:pt idx="6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29-4BB4-8100-8583880EA01C}"/>
            </c:ext>
          </c:extLst>
        </c:ser>
        <c:ser>
          <c:idx val="3"/>
          <c:order val="3"/>
          <c:tx>
            <c:strRef>
              <c:f>'Rapport - Feb22'!$M$3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Feb22'!$M$4:$M$10</c:f>
              <c:numCache>
                <c:formatCode>#,##0</c:formatCode>
                <c:ptCount val="7"/>
                <c:pt idx="0">
                  <c:v>104249</c:v>
                </c:pt>
                <c:pt idx="1">
                  <c:v>5103</c:v>
                </c:pt>
                <c:pt idx="2">
                  <c:v>51393</c:v>
                </c:pt>
                <c:pt idx="3">
                  <c:v>11835</c:v>
                </c:pt>
                <c:pt idx="4">
                  <c:v>71541</c:v>
                </c:pt>
                <c:pt idx="5">
                  <c:v>176386</c:v>
                </c:pt>
                <c:pt idx="6">
                  <c:v>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29-4BB4-8100-8583880EA01C}"/>
            </c:ext>
          </c:extLst>
        </c:ser>
        <c:ser>
          <c:idx val="4"/>
          <c:order val="4"/>
          <c:tx>
            <c:strRef>
              <c:f>'Rapport - Feb22'!$N$3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Feb22'!$N$4:$N$10</c:f>
              <c:numCache>
                <c:formatCode>#,##0</c:formatCode>
                <c:ptCount val="7"/>
                <c:pt idx="0">
                  <c:v>87311</c:v>
                </c:pt>
                <c:pt idx="1">
                  <c:v>4696</c:v>
                </c:pt>
                <c:pt idx="2">
                  <c:v>55915</c:v>
                </c:pt>
                <c:pt idx="3">
                  <c:v>13138</c:v>
                </c:pt>
                <c:pt idx="4">
                  <c:v>100653</c:v>
                </c:pt>
                <c:pt idx="5">
                  <c:v>167407</c:v>
                </c:pt>
                <c:pt idx="6">
                  <c:v>109182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29-4BB4-8100-8583880EA01C}"/>
            </c:ext>
          </c:extLst>
        </c:ser>
        <c:ser>
          <c:idx val="5"/>
          <c:order val="5"/>
          <c:tx>
            <c:strRef>
              <c:f>'Rapport - Feb22'!$O$3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Feb22'!$O$4:$O$10</c:f>
              <c:numCache>
                <c:formatCode>#,##0</c:formatCode>
                <c:ptCount val="7"/>
                <c:pt idx="0">
                  <c:v>58203</c:v>
                </c:pt>
                <c:pt idx="1">
                  <c:v>5038</c:v>
                </c:pt>
                <c:pt idx="2">
                  <c:v>44564</c:v>
                </c:pt>
                <c:pt idx="3">
                  <c:v>11303</c:v>
                </c:pt>
                <c:pt idx="4">
                  <c:v>97022</c:v>
                </c:pt>
                <c:pt idx="5">
                  <c:v>173500</c:v>
                </c:pt>
                <c:pt idx="6">
                  <c:v>71725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29-4BB4-8100-8583880EA0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800" b="0" i="0" baseline="0">
                <a:effectLst/>
              </a:rPr>
              <a:t>Flytt datainput for hver mnd slik at 6mnd vises. </a:t>
            </a:r>
            <a:endParaRPr lang="nb-N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Feb22'!$J$12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Feb22'!$J$13:$J$21</c:f>
              <c:numCache>
                <c:formatCode>#,##0</c:formatCode>
                <c:ptCount val="9"/>
                <c:pt idx="0">
                  <c:v>2829</c:v>
                </c:pt>
                <c:pt idx="1">
                  <c:v>34</c:v>
                </c:pt>
                <c:pt idx="2">
                  <c:v>402</c:v>
                </c:pt>
                <c:pt idx="3">
                  <c:v>810</c:v>
                </c:pt>
                <c:pt idx="4">
                  <c:v>658</c:v>
                </c:pt>
                <c:pt idx="5">
                  <c:v>124</c:v>
                </c:pt>
                <c:pt idx="6">
                  <c:v>879</c:v>
                </c:pt>
                <c:pt idx="7">
                  <c:v>17</c:v>
                </c:pt>
                <c:pt idx="8">
                  <c:v>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3-4983-8B96-EA7B98E1A05B}"/>
            </c:ext>
          </c:extLst>
        </c:ser>
        <c:ser>
          <c:idx val="1"/>
          <c:order val="1"/>
          <c:tx>
            <c:strRef>
              <c:f>'Rapport - Feb22'!$K$12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22-4F75-ABB0-BDF93EB1D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Feb22'!$K$13:$K$21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3-4983-8B96-EA7B98E1A05B}"/>
            </c:ext>
          </c:extLst>
        </c:ser>
        <c:ser>
          <c:idx val="2"/>
          <c:order val="2"/>
          <c:tx>
            <c:strRef>
              <c:f>'Rapport - Feb22'!$L$12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Feb22'!$L$13:$L$21</c:f>
              <c:numCache>
                <c:formatCode>#,##0</c:formatCode>
                <c:ptCount val="9"/>
                <c:pt idx="0">
                  <c:v>2467</c:v>
                </c:pt>
                <c:pt idx="1">
                  <c:v>43</c:v>
                </c:pt>
                <c:pt idx="2">
                  <c:v>341</c:v>
                </c:pt>
                <c:pt idx="3">
                  <c:v>970</c:v>
                </c:pt>
                <c:pt idx="4">
                  <c:v>687</c:v>
                </c:pt>
                <c:pt idx="5">
                  <c:v>109</c:v>
                </c:pt>
                <c:pt idx="6">
                  <c:v>550</c:v>
                </c:pt>
                <c:pt idx="7">
                  <c:v>18</c:v>
                </c:pt>
                <c:pt idx="8">
                  <c:v>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23-4983-8B96-EA7B98E1A05B}"/>
            </c:ext>
          </c:extLst>
        </c:ser>
        <c:ser>
          <c:idx val="3"/>
          <c:order val="3"/>
          <c:tx>
            <c:strRef>
              <c:f>'Rapport - Feb22'!$M$12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Feb22'!$M$13:$M$21</c:f>
              <c:numCache>
                <c:formatCode>#,##0</c:formatCode>
                <c:ptCount val="9"/>
                <c:pt idx="0">
                  <c:v>2953</c:v>
                </c:pt>
                <c:pt idx="1">
                  <c:v>32</c:v>
                </c:pt>
                <c:pt idx="2">
                  <c:v>257</c:v>
                </c:pt>
                <c:pt idx="3">
                  <c:v>915</c:v>
                </c:pt>
                <c:pt idx="4">
                  <c:v>634</c:v>
                </c:pt>
                <c:pt idx="5">
                  <c:v>89</c:v>
                </c:pt>
                <c:pt idx="6">
                  <c:v>179</c:v>
                </c:pt>
                <c:pt idx="7">
                  <c:v>11</c:v>
                </c:pt>
                <c:pt idx="8">
                  <c:v>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23-4983-8B96-EA7B98E1A05B}"/>
            </c:ext>
          </c:extLst>
        </c:ser>
        <c:ser>
          <c:idx val="4"/>
          <c:order val="4"/>
          <c:tx>
            <c:strRef>
              <c:f>'Rapport - Feb22'!$N$12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Feb22'!$H$13:$H$21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Feb22'!$N$13:$N$21</c:f>
              <c:numCache>
                <c:formatCode>#,##0</c:formatCode>
                <c:ptCount val="9"/>
                <c:pt idx="0">
                  <c:v>2875</c:v>
                </c:pt>
                <c:pt idx="1">
                  <c:v>26</c:v>
                </c:pt>
                <c:pt idx="2">
                  <c:v>295</c:v>
                </c:pt>
                <c:pt idx="3">
                  <c:v>798</c:v>
                </c:pt>
                <c:pt idx="4">
                  <c:v>586</c:v>
                </c:pt>
                <c:pt idx="5">
                  <c:v>107</c:v>
                </c:pt>
                <c:pt idx="6">
                  <c:v>123</c:v>
                </c:pt>
                <c:pt idx="7">
                  <c:v>29</c:v>
                </c:pt>
                <c:pt idx="8">
                  <c:v>104343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23-4983-8B96-EA7B98E1A05B}"/>
            </c:ext>
          </c:extLst>
        </c:ser>
        <c:ser>
          <c:idx val="5"/>
          <c:order val="5"/>
          <c:tx>
            <c:strRef>
              <c:f>'Rapport - Feb22'!$O$12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Feb22'!$H$13:$H$21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Feb22'!$O$13:$O$21</c:f>
              <c:numCache>
                <c:formatCode>#,##0</c:formatCode>
                <c:ptCount val="9"/>
                <c:pt idx="0">
                  <c:v>2093</c:v>
                </c:pt>
                <c:pt idx="1">
                  <c:v>25</c:v>
                </c:pt>
                <c:pt idx="2">
                  <c:v>278</c:v>
                </c:pt>
                <c:pt idx="3">
                  <c:v>728</c:v>
                </c:pt>
                <c:pt idx="4">
                  <c:v>599</c:v>
                </c:pt>
                <c:pt idx="5">
                  <c:v>99</c:v>
                </c:pt>
                <c:pt idx="6">
                  <c:v>108</c:v>
                </c:pt>
                <c:pt idx="7">
                  <c:v>26</c:v>
                </c:pt>
                <c:pt idx="8">
                  <c:v>67769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23-4983-8B96-EA7B98E1A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Mar22'!$B$3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Mar22'!$B$4:$B$14</c:f>
              <c:numCache>
                <c:formatCode>#,##0</c:formatCode>
                <c:ptCount val="11"/>
                <c:pt idx="0">
                  <c:v>60059</c:v>
                </c:pt>
                <c:pt idx="1">
                  <c:v>5957</c:v>
                </c:pt>
                <c:pt idx="3">
                  <c:v>54373</c:v>
                </c:pt>
                <c:pt idx="4">
                  <c:v>14453</c:v>
                </c:pt>
                <c:pt idx="5">
                  <c:v>210598</c:v>
                </c:pt>
                <c:pt idx="6">
                  <c:v>155166</c:v>
                </c:pt>
                <c:pt idx="7">
                  <c:v>543953</c:v>
                </c:pt>
                <c:pt idx="8">
                  <c:v>32738</c:v>
                </c:pt>
                <c:pt idx="9">
                  <c:v>1917742</c:v>
                </c:pt>
                <c:pt idx="10">
                  <c:v>1852886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4-4C4B-9D89-81AD2E54FE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6629878062698404E-2"/>
          <c:y val="0.13201603085955646"/>
          <c:w val="0.88176395890689263"/>
          <c:h val="0.47326351749966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Mar22'!$C$3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Mar22'!$C$4:$C$14</c:f>
              <c:numCache>
                <c:formatCode>#,##0</c:formatCode>
                <c:ptCount val="11"/>
                <c:pt idx="0">
                  <c:v>54436</c:v>
                </c:pt>
                <c:pt idx="1">
                  <c:v>5640</c:v>
                </c:pt>
                <c:pt idx="3">
                  <c:v>48870</c:v>
                </c:pt>
                <c:pt idx="4">
                  <c:v>13091</c:v>
                </c:pt>
                <c:pt idx="5">
                  <c:v>210069</c:v>
                </c:pt>
                <c:pt idx="6">
                  <c:v>154560</c:v>
                </c:pt>
                <c:pt idx="7">
                  <c:v>543365</c:v>
                </c:pt>
                <c:pt idx="8">
                  <c:v>27507</c:v>
                </c:pt>
                <c:pt idx="9">
                  <c:v>1253220</c:v>
                </c:pt>
                <c:pt idx="10">
                  <c:v>1852681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1-497E-84BE-203F24FDAA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Mar22'!$D$3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Mar22'!$A$4:$A$14</c15:sqref>
                  </c15:fullRef>
                </c:ext>
              </c:extLst>
              <c:f>('Rapport - Mar22'!$A$4:$A$5,'Rapport - Mar22'!$A$7:$A$14)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Mar22'!$D$4:$D$14</c15:sqref>
                  </c15:fullRef>
                </c:ext>
              </c:extLst>
              <c:f>('Rapport - Mar22'!$D$4:$D$5,'Rapport - Mar22'!$D$7:$D$14)</c:f>
              <c:numCache>
                <c:formatCode>#,##0</c:formatCode>
                <c:ptCount val="10"/>
                <c:pt idx="0">
                  <c:v>2524</c:v>
                </c:pt>
                <c:pt idx="1">
                  <c:v>249</c:v>
                </c:pt>
                <c:pt idx="2">
                  <c:v>3874</c:v>
                </c:pt>
                <c:pt idx="3">
                  <c:v>214</c:v>
                </c:pt>
                <c:pt idx="4">
                  <c:v>529</c:v>
                </c:pt>
                <c:pt idx="5">
                  <c:v>604</c:v>
                </c:pt>
                <c:pt idx="6">
                  <c:v>583</c:v>
                </c:pt>
                <c:pt idx="7">
                  <c:v>5231</c:v>
                </c:pt>
                <c:pt idx="8">
                  <c:v>664495</c:v>
                </c:pt>
                <c:pt idx="9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0-423B-95D4-C8DEBF320D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Mar22'!$E$3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Mar22'!$A$4:$A$14</c15:sqref>
                  </c15:fullRef>
                </c:ext>
              </c:extLst>
              <c:f>('Rapport - Mar22'!$A$4:$A$5,'Rapport - Mar22'!$A$7:$A$14)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Mar22'!$E$4:$E$8</c15:sqref>
                  </c15:fullRef>
                </c:ext>
              </c:extLst>
              <c:f>('Rapport - Mar22'!$E$4:$E$5,'Rapport - Mar22'!$E$7:$E$8)</c:f>
              <c:numCache>
                <c:formatCode>#,##0</c:formatCode>
                <c:ptCount val="4"/>
                <c:pt idx="0">
                  <c:v>2278</c:v>
                </c:pt>
                <c:pt idx="1">
                  <c:v>68</c:v>
                </c:pt>
                <c:pt idx="2">
                  <c:v>1493</c:v>
                </c:pt>
                <c:pt idx="3">
                  <c:v>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5-452E-8A60-E91F426104A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Plugin!$A$36:$A$68</c:f>
              <c:numCache>
                <c:formatCode>mmm\-yy</c:formatCode>
                <c:ptCount val="3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</c:numCache>
            </c:numRef>
          </c:cat>
          <c:val>
            <c:numRef>
              <c:f>Plugin!$B$36:$B$68</c:f>
              <c:numCache>
                <c:formatCode>General</c:formatCode>
                <c:ptCount val="33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  <c:pt idx="32">
                  <c:v>39116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2-405C-8D46-EDB0E1FC43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august'!$D$3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august'!$D$4:$D$12</c:f>
              <c:numCache>
                <c:formatCode>General</c:formatCode>
                <c:ptCount val="9"/>
                <c:pt idx="0">
                  <c:v>5068</c:v>
                </c:pt>
                <c:pt idx="1">
                  <c:v>6492</c:v>
                </c:pt>
                <c:pt idx="2">
                  <c:v>437</c:v>
                </c:pt>
                <c:pt idx="3">
                  <c:v>968</c:v>
                </c:pt>
                <c:pt idx="4">
                  <c:v>3528</c:v>
                </c:pt>
                <c:pt idx="5">
                  <c:v>8792</c:v>
                </c:pt>
                <c:pt idx="6">
                  <c:v>40056</c:v>
                </c:pt>
                <c:pt idx="7">
                  <c:v>1584188</c:v>
                </c:pt>
                <c:pt idx="8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Mar22'!$K$3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Mar22'!$K$4:$K$10</c:f>
              <c:numCache>
                <c:formatCode>#,##0</c:formatCode>
                <c:ptCount val="7"/>
                <c:pt idx="0">
                  <c:v>58725</c:v>
                </c:pt>
                <c:pt idx="1">
                  <c:v>5363</c:v>
                </c:pt>
                <c:pt idx="2">
                  <c:v>54979</c:v>
                </c:pt>
                <c:pt idx="3">
                  <c:v>16074</c:v>
                </c:pt>
                <c:pt idx="4">
                  <c:v>65367</c:v>
                </c:pt>
                <c:pt idx="5">
                  <c:v>106220</c:v>
                </c:pt>
                <c:pt idx="6">
                  <c:v>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C-46F3-A458-3C1E4C511DBA}"/>
            </c:ext>
          </c:extLst>
        </c:ser>
        <c:ser>
          <c:idx val="1"/>
          <c:order val="1"/>
          <c:tx>
            <c:strRef>
              <c:f>'Rapport - Mar22'!$L$3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Mar22'!$L$4:$L$10</c:f>
              <c:numCache>
                <c:formatCode>#,##0</c:formatCode>
                <c:ptCount val="7"/>
                <c:pt idx="0">
                  <c:v>93039</c:v>
                </c:pt>
                <c:pt idx="1">
                  <c:v>6562</c:v>
                </c:pt>
                <c:pt idx="2">
                  <c:v>51620</c:v>
                </c:pt>
                <c:pt idx="3">
                  <c:v>12687</c:v>
                </c:pt>
                <c:pt idx="4">
                  <c:v>84946</c:v>
                </c:pt>
                <c:pt idx="5">
                  <c:v>159197</c:v>
                </c:pt>
                <c:pt idx="6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C-46F3-A458-3C1E4C511DBA}"/>
            </c:ext>
          </c:extLst>
        </c:ser>
        <c:ser>
          <c:idx val="2"/>
          <c:order val="2"/>
          <c:tx>
            <c:strRef>
              <c:f>'Rapport - Mar22'!$M$3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Mar22'!$M$4:$M$10</c:f>
              <c:numCache>
                <c:formatCode>#,##0</c:formatCode>
                <c:ptCount val="7"/>
                <c:pt idx="0">
                  <c:v>104249</c:v>
                </c:pt>
                <c:pt idx="1">
                  <c:v>5103</c:v>
                </c:pt>
                <c:pt idx="2">
                  <c:v>51393</c:v>
                </c:pt>
                <c:pt idx="3">
                  <c:v>11835</c:v>
                </c:pt>
                <c:pt idx="4">
                  <c:v>71541</c:v>
                </c:pt>
                <c:pt idx="5">
                  <c:v>176386</c:v>
                </c:pt>
                <c:pt idx="6">
                  <c:v>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AC-46F3-A458-3C1E4C511DBA}"/>
            </c:ext>
          </c:extLst>
        </c:ser>
        <c:ser>
          <c:idx val="3"/>
          <c:order val="3"/>
          <c:tx>
            <c:strRef>
              <c:f>'Rapport - Mar22'!$N$3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Mar22'!$N$4:$N$10</c:f>
              <c:numCache>
                <c:formatCode>#,##0</c:formatCode>
                <c:ptCount val="7"/>
                <c:pt idx="0">
                  <c:v>87311</c:v>
                </c:pt>
                <c:pt idx="1">
                  <c:v>4696</c:v>
                </c:pt>
                <c:pt idx="2">
                  <c:v>55915</c:v>
                </c:pt>
                <c:pt idx="3">
                  <c:v>13138</c:v>
                </c:pt>
                <c:pt idx="4">
                  <c:v>100653</c:v>
                </c:pt>
                <c:pt idx="5">
                  <c:v>167407</c:v>
                </c:pt>
                <c:pt idx="6">
                  <c:v>109182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AC-46F3-A458-3C1E4C511DBA}"/>
            </c:ext>
          </c:extLst>
        </c:ser>
        <c:ser>
          <c:idx val="4"/>
          <c:order val="4"/>
          <c:tx>
            <c:strRef>
              <c:f>'Rapport - Mar22'!$O$3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Mar22'!$O$4:$O$10</c:f>
              <c:numCache>
                <c:formatCode>#,##0</c:formatCode>
                <c:ptCount val="7"/>
                <c:pt idx="0">
                  <c:v>58203</c:v>
                </c:pt>
                <c:pt idx="1">
                  <c:v>5038</c:v>
                </c:pt>
                <c:pt idx="2">
                  <c:v>44564</c:v>
                </c:pt>
                <c:pt idx="3">
                  <c:v>11303</c:v>
                </c:pt>
                <c:pt idx="4">
                  <c:v>97022</c:v>
                </c:pt>
                <c:pt idx="5">
                  <c:v>173500</c:v>
                </c:pt>
                <c:pt idx="6">
                  <c:v>71725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AC-46F3-A458-3C1E4C511DBA}"/>
            </c:ext>
          </c:extLst>
        </c:ser>
        <c:ser>
          <c:idx val="5"/>
          <c:order val="5"/>
          <c:tx>
            <c:strRef>
              <c:f>'Rapport - Mar22'!$P$3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Mar22'!$P$4:$P$10</c:f>
              <c:numCache>
                <c:formatCode>#,##0</c:formatCode>
                <c:ptCount val="7"/>
                <c:pt idx="0">
                  <c:v>54436</c:v>
                </c:pt>
                <c:pt idx="1">
                  <c:v>5640</c:v>
                </c:pt>
                <c:pt idx="2">
                  <c:v>48870</c:v>
                </c:pt>
                <c:pt idx="3">
                  <c:v>13091</c:v>
                </c:pt>
                <c:pt idx="4">
                  <c:v>210069</c:v>
                </c:pt>
                <c:pt idx="5">
                  <c:v>154560</c:v>
                </c:pt>
                <c:pt idx="6">
                  <c:v>543365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AC-46F3-A458-3C1E4C511D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Mar22'!$K$12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Mar22'!$K$13:$K$21</c:f>
              <c:numCache>
                <c:formatCode>#,##0</c:formatCode>
                <c:ptCount val="9"/>
                <c:pt idx="0">
                  <c:v>2070</c:v>
                </c:pt>
                <c:pt idx="1">
                  <c:v>29</c:v>
                </c:pt>
                <c:pt idx="2">
                  <c:v>258</c:v>
                </c:pt>
                <c:pt idx="3">
                  <c:v>727</c:v>
                </c:pt>
                <c:pt idx="4">
                  <c:v>654</c:v>
                </c:pt>
                <c:pt idx="5">
                  <c:v>82</c:v>
                </c:pt>
                <c:pt idx="6">
                  <c:v>779</c:v>
                </c:pt>
                <c:pt idx="7">
                  <c:v>14</c:v>
                </c:pt>
                <c:pt idx="8">
                  <c:v>58034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F-42E3-9F02-72794ECE21B4}"/>
            </c:ext>
          </c:extLst>
        </c:ser>
        <c:ser>
          <c:idx val="1"/>
          <c:order val="1"/>
          <c:tx>
            <c:strRef>
              <c:f>'Rapport - Mar22'!$L$12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Mar22'!$L$13:$L$21</c:f>
              <c:numCache>
                <c:formatCode>#,##0</c:formatCode>
                <c:ptCount val="9"/>
                <c:pt idx="0">
                  <c:v>2467</c:v>
                </c:pt>
                <c:pt idx="1">
                  <c:v>43</c:v>
                </c:pt>
                <c:pt idx="2">
                  <c:v>341</c:v>
                </c:pt>
                <c:pt idx="3">
                  <c:v>970</c:v>
                </c:pt>
                <c:pt idx="4">
                  <c:v>687</c:v>
                </c:pt>
                <c:pt idx="5">
                  <c:v>109</c:v>
                </c:pt>
                <c:pt idx="6">
                  <c:v>550</c:v>
                </c:pt>
                <c:pt idx="7">
                  <c:v>18</c:v>
                </c:pt>
                <c:pt idx="8">
                  <c:v>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F-42E3-9F02-72794ECE21B4}"/>
            </c:ext>
          </c:extLst>
        </c:ser>
        <c:ser>
          <c:idx val="2"/>
          <c:order val="2"/>
          <c:tx>
            <c:strRef>
              <c:f>'Rapport - Mar22'!$M$12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Mar22'!$M$13:$M$21</c:f>
              <c:numCache>
                <c:formatCode>#,##0</c:formatCode>
                <c:ptCount val="9"/>
                <c:pt idx="0">
                  <c:v>2953</c:v>
                </c:pt>
                <c:pt idx="1">
                  <c:v>32</c:v>
                </c:pt>
                <c:pt idx="2">
                  <c:v>257</c:v>
                </c:pt>
                <c:pt idx="3">
                  <c:v>915</c:v>
                </c:pt>
                <c:pt idx="4">
                  <c:v>634</c:v>
                </c:pt>
                <c:pt idx="5">
                  <c:v>89</c:v>
                </c:pt>
                <c:pt idx="6">
                  <c:v>179</c:v>
                </c:pt>
                <c:pt idx="7">
                  <c:v>11</c:v>
                </c:pt>
                <c:pt idx="8">
                  <c:v>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CF-42E3-9F02-72794ECE21B4}"/>
            </c:ext>
          </c:extLst>
        </c:ser>
        <c:ser>
          <c:idx val="3"/>
          <c:order val="3"/>
          <c:tx>
            <c:strRef>
              <c:f>'Rapport - Mar22'!$N$12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Mar22'!$N$13:$N$21</c:f>
              <c:numCache>
                <c:formatCode>#,##0</c:formatCode>
                <c:ptCount val="9"/>
                <c:pt idx="0">
                  <c:v>2875</c:v>
                </c:pt>
                <c:pt idx="1">
                  <c:v>26</c:v>
                </c:pt>
                <c:pt idx="2">
                  <c:v>295</c:v>
                </c:pt>
                <c:pt idx="3">
                  <c:v>798</c:v>
                </c:pt>
                <c:pt idx="4">
                  <c:v>586</c:v>
                </c:pt>
                <c:pt idx="5">
                  <c:v>107</c:v>
                </c:pt>
                <c:pt idx="6">
                  <c:v>123</c:v>
                </c:pt>
                <c:pt idx="7">
                  <c:v>29</c:v>
                </c:pt>
                <c:pt idx="8">
                  <c:v>104343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CF-42E3-9F02-72794ECE21B4}"/>
            </c:ext>
          </c:extLst>
        </c:ser>
        <c:ser>
          <c:idx val="4"/>
          <c:order val="4"/>
          <c:tx>
            <c:strRef>
              <c:f>'Rapport - Mar22'!$O$12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Mar22'!$O$13:$O$21</c:f>
              <c:numCache>
                <c:formatCode>#,##0</c:formatCode>
                <c:ptCount val="9"/>
                <c:pt idx="0">
                  <c:v>2093</c:v>
                </c:pt>
                <c:pt idx="1">
                  <c:v>25</c:v>
                </c:pt>
                <c:pt idx="2">
                  <c:v>278</c:v>
                </c:pt>
                <c:pt idx="3">
                  <c:v>728</c:v>
                </c:pt>
                <c:pt idx="4">
                  <c:v>599</c:v>
                </c:pt>
                <c:pt idx="5">
                  <c:v>99</c:v>
                </c:pt>
                <c:pt idx="6">
                  <c:v>108</c:v>
                </c:pt>
                <c:pt idx="7">
                  <c:v>26</c:v>
                </c:pt>
                <c:pt idx="8">
                  <c:v>67769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CF-42E3-9F02-72794ECE21B4}"/>
            </c:ext>
          </c:extLst>
        </c:ser>
        <c:ser>
          <c:idx val="5"/>
          <c:order val="5"/>
          <c:tx>
            <c:strRef>
              <c:f>'Rapport - Mar22'!$P$12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Mar22'!$P$13:$P$21</c:f>
              <c:numCache>
                <c:formatCode>#,##0</c:formatCode>
                <c:ptCount val="9"/>
                <c:pt idx="0">
                  <c:v>2388</c:v>
                </c:pt>
                <c:pt idx="1">
                  <c:v>57</c:v>
                </c:pt>
                <c:pt idx="2">
                  <c:v>343</c:v>
                </c:pt>
                <c:pt idx="3">
                  <c:v>1194</c:v>
                </c:pt>
                <c:pt idx="4">
                  <c:v>712</c:v>
                </c:pt>
                <c:pt idx="5">
                  <c:v>119</c:v>
                </c:pt>
                <c:pt idx="6">
                  <c:v>330</c:v>
                </c:pt>
                <c:pt idx="7">
                  <c:v>14</c:v>
                </c:pt>
                <c:pt idx="8">
                  <c:v>538208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CF-42E3-9F02-72794ECE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Apr22'!$B$3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Apr22'!$B$4:$B$14</c:f>
              <c:numCache>
                <c:formatCode>#,##0</c:formatCode>
                <c:ptCount val="11"/>
                <c:pt idx="0">
                  <c:v>37810</c:v>
                </c:pt>
                <c:pt idx="1">
                  <c:v>4437</c:v>
                </c:pt>
                <c:pt idx="3">
                  <c:v>44278</c:v>
                </c:pt>
                <c:pt idx="4">
                  <c:v>12977</c:v>
                </c:pt>
                <c:pt idx="5">
                  <c:v>72818</c:v>
                </c:pt>
                <c:pt idx="6">
                  <c:v>129798</c:v>
                </c:pt>
                <c:pt idx="7">
                  <c:v>1563</c:v>
                </c:pt>
                <c:pt idx="8">
                  <c:v>20374</c:v>
                </c:pt>
                <c:pt idx="9">
                  <c:v>1337920</c:v>
                </c:pt>
                <c:pt idx="10">
                  <c:v>1792545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9-49C0-AEF8-26D1C391E1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Apr22'!$C$3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Apr22'!$C$4:$C$14</c:f>
              <c:numCache>
                <c:formatCode>#,##0</c:formatCode>
                <c:ptCount val="11"/>
                <c:pt idx="0">
                  <c:v>34933</c:v>
                </c:pt>
                <c:pt idx="1">
                  <c:v>4193</c:v>
                </c:pt>
                <c:pt idx="3">
                  <c:v>39895</c:v>
                </c:pt>
                <c:pt idx="4">
                  <c:v>11891</c:v>
                </c:pt>
                <c:pt idx="5">
                  <c:v>71743</c:v>
                </c:pt>
                <c:pt idx="6">
                  <c:v>128834</c:v>
                </c:pt>
                <c:pt idx="7">
                  <c:v>1481</c:v>
                </c:pt>
                <c:pt idx="8">
                  <c:v>19633</c:v>
                </c:pt>
                <c:pt idx="9">
                  <c:v>950270</c:v>
                </c:pt>
                <c:pt idx="10">
                  <c:v>1792477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8-4403-937C-E3B4FC2628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Apr22'!$D$3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Apr22'!$A$4:$A$14</c15:sqref>
                  </c15:fullRef>
                </c:ext>
              </c:extLst>
              <c:f>('Rapport - Apr22'!$A$4:$A$5,'Rapport - Apr22'!$A$7:$A$14)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Apr22'!$D$4:$D$14</c15:sqref>
                  </c15:fullRef>
                </c:ext>
              </c:extLst>
              <c:f>('Rapport - Apr22'!$D$4:$D$5,'Rapport - Apr22'!$D$7:$D$14)</c:f>
              <c:numCache>
                <c:formatCode>#,##0</c:formatCode>
                <c:ptCount val="10"/>
                <c:pt idx="0">
                  <c:v>1777</c:v>
                </c:pt>
                <c:pt idx="1">
                  <c:v>211</c:v>
                </c:pt>
                <c:pt idx="2">
                  <c:v>3220</c:v>
                </c:pt>
                <c:pt idx="3">
                  <c:v>204</c:v>
                </c:pt>
                <c:pt idx="4">
                  <c:v>1075</c:v>
                </c:pt>
                <c:pt idx="5">
                  <c:v>964</c:v>
                </c:pt>
                <c:pt idx="6">
                  <c:v>81</c:v>
                </c:pt>
                <c:pt idx="7">
                  <c:v>715</c:v>
                </c:pt>
                <c:pt idx="8">
                  <c:v>387620</c:v>
                </c:pt>
                <c:pt idx="9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6-494D-B8C0-A7B2078770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Apr22'!$E$3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Apr22'!$A$4:$A$14</c15:sqref>
                  </c15:fullRef>
                </c:ext>
              </c:extLst>
              <c:f>('Rapport - Apr22'!$A$4:$A$5,'Rapport - Apr22'!$A$7:$A$14)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Apr22'!$E$4:$E$8</c15:sqref>
                  </c15:fullRef>
                </c:ext>
              </c:extLst>
              <c:f>('Rapport - Apr22'!$E$4:$E$5,'Rapport - Apr22'!$E$7:$E$8)</c:f>
              <c:numCache>
                <c:formatCode>#,##0</c:formatCode>
                <c:ptCount val="4"/>
                <c:pt idx="0">
                  <c:v>846</c:v>
                </c:pt>
                <c:pt idx="1">
                  <c:v>33</c:v>
                </c:pt>
                <c:pt idx="2">
                  <c:v>1054</c:v>
                </c:pt>
                <c:pt idx="3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E-472D-A2D2-4AF8F82AFA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Plugin!$A$36:$A$68</c:f>
              <c:numCache>
                <c:formatCode>mmm\-yy</c:formatCode>
                <c:ptCount val="3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</c:numCache>
            </c:numRef>
          </c:cat>
          <c:val>
            <c:numRef>
              <c:f>Plugin!$B$36:$B$68</c:f>
              <c:numCache>
                <c:formatCode>General</c:formatCode>
                <c:ptCount val="33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  <c:pt idx="32">
                  <c:v>39116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8-4C79-9484-EEE50939ABA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Apr22'!$L$3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Apr22'!$L$4:$L$10</c:f>
              <c:numCache>
                <c:formatCode>#,##0</c:formatCode>
                <c:ptCount val="7"/>
                <c:pt idx="0">
                  <c:v>93039</c:v>
                </c:pt>
                <c:pt idx="1">
                  <c:v>6562</c:v>
                </c:pt>
                <c:pt idx="2">
                  <c:v>51620</c:v>
                </c:pt>
                <c:pt idx="3">
                  <c:v>12687</c:v>
                </c:pt>
                <c:pt idx="4">
                  <c:v>84946</c:v>
                </c:pt>
                <c:pt idx="5">
                  <c:v>159197</c:v>
                </c:pt>
                <c:pt idx="6">
                  <c:v>61638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4-413A-AE65-58912C52DD37}"/>
            </c:ext>
          </c:extLst>
        </c:ser>
        <c:ser>
          <c:idx val="1"/>
          <c:order val="1"/>
          <c:tx>
            <c:strRef>
              <c:f>'Rapport - Apr22'!$M$3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Apr22'!$M$4:$M$10</c:f>
              <c:numCache>
                <c:formatCode>#,##0</c:formatCode>
                <c:ptCount val="7"/>
                <c:pt idx="0">
                  <c:v>104249</c:v>
                </c:pt>
                <c:pt idx="1">
                  <c:v>5103</c:v>
                </c:pt>
                <c:pt idx="2">
                  <c:v>51393</c:v>
                </c:pt>
                <c:pt idx="3">
                  <c:v>11835</c:v>
                </c:pt>
                <c:pt idx="4">
                  <c:v>71541</c:v>
                </c:pt>
                <c:pt idx="5">
                  <c:v>176386</c:v>
                </c:pt>
                <c:pt idx="6">
                  <c:v>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4-413A-AE65-58912C52DD37}"/>
            </c:ext>
          </c:extLst>
        </c:ser>
        <c:ser>
          <c:idx val="2"/>
          <c:order val="2"/>
          <c:tx>
            <c:strRef>
              <c:f>'Rapport - Apr22'!$N$3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Apr22'!$N$4:$N$10</c:f>
              <c:numCache>
                <c:formatCode>#,##0</c:formatCode>
                <c:ptCount val="7"/>
                <c:pt idx="0">
                  <c:v>87311</c:v>
                </c:pt>
                <c:pt idx="1">
                  <c:v>4696</c:v>
                </c:pt>
                <c:pt idx="2">
                  <c:v>55915</c:v>
                </c:pt>
                <c:pt idx="3">
                  <c:v>13138</c:v>
                </c:pt>
                <c:pt idx="4">
                  <c:v>100653</c:v>
                </c:pt>
                <c:pt idx="5">
                  <c:v>167407</c:v>
                </c:pt>
                <c:pt idx="6">
                  <c:v>109182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B4-413A-AE65-58912C52DD37}"/>
            </c:ext>
          </c:extLst>
        </c:ser>
        <c:ser>
          <c:idx val="3"/>
          <c:order val="3"/>
          <c:tx>
            <c:strRef>
              <c:f>'Rapport - Apr22'!$O$3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Apr22'!$O$4:$O$10</c:f>
              <c:numCache>
                <c:formatCode>#,##0</c:formatCode>
                <c:ptCount val="7"/>
                <c:pt idx="0">
                  <c:v>58203</c:v>
                </c:pt>
                <c:pt idx="1">
                  <c:v>5038</c:v>
                </c:pt>
                <c:pt idx="2">
                  <c:v>44564</c:v>
                </c:pt>
                <c:pt idx="3">
                  <c:v>11303</c:v>
                </c:pt>
                <c:pt idx="4">
                  <c:v>97022</c:v>
                </c:pt>
                <c:pt idx="5">
                  <c:v>173500</c:v>
                </c:pt>
                <c:pt idx="6">
                  <c:v>71725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B4-413A-AE65-58912C52DD37}"/>
            </c:ext>
          </c:extLst>
        </c:ser>
        <c:ser>
          <c:idx val="4"/>
          <c:order val="4"/>
          <c:tx>
            <c:strRef>
              <c:f>'Rapport - Apr22'!$P$3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Apr22'!$P$4:$P$10</c:f>
              <c:numCache>
                <c:formatCode>#,##0</c:formatCode>
                <c:ptCount val="7"/>
                <c:pt idx="0">
                  <c:v>54436</c:v>
                </c:pt>
                <c:pt idx="1">
                  <c:v>5640</c:v>
                </c:pt>
                <c:pt idx="2">
                  <c:v>48870</c:v>
                </c:pt>
                <c:pt idx="3">
                  <c:v>13091</c:v>
                </c:pt>
                <c:pt idx="4">
                  <c:v>210069</c:v>
                </c:pt>
                <c:pt idx="5">
                  <c:v>154560</c:v>
                </c:pt>
                <c:pt idx="6">
                  <c:v>543365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B4-413A-AE65-58912C52DD37}"/>
            </c:ext>
          </c:extLst>
        </c:ser>
        <c:ser>
          <c:idx val="5"/>
          <c:order val="5"/>
          <c:tx>
            <c:strRef>
              <c:f>'Rapport - Apr22'!$Q$3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Apr22'!$Q$4:$Q$10</c:f>
              <c:numCache>
                <c:formatCode>#,##0</c:formatCode>
                <c:ptCount val="7"/>
                <c:pt idx="0">
                  <c:v>34933</c:v>
                </c:pt>
                <c:pt idx="1">
                  <c:v>4193</c:v>
                </c:pt>
                <c:pt idx="2">
                  <c:v>39895</c:v>
                </c:pt>
                <c:pt idx="3">
                  <c:v>11891</c:v>
                </c:pt>
                <c:pt idx="4">
                  <c:v>71743</c:v>
                </c:pt>
                <c:pt idx="5">
                  <c:v>128834</c:v>
                </c:pt>
                <c:pt idx="6">
                  <c:v>42349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B4-413A-AE65-58912C52DD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Apr22'!$L$12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Apr22'!$L$13:$L$21</c:f>
              <c:numCache>
                <c:formatCode>#,##0</c:formatCode>
                <c:ptCount val="9"/>
                <c:pt idx="0">
                  <c:v>2467</c:v>
                </c:pt>
                <c:pt idx="1">
                  <c:v>43</c:v>
                </c:pt>
                <c:pt idx="2">
                  <c:v>341</c:v>
                </c:pt>
                <c:pt idx="3">
                  <c:v>970</c:v>
                </c:pt>
                <c:pt idx="4">
                  <c:v>687</c:v>
                </c:pt>
                <c:pt idx="5">
                  <c:v>109</c:v>
                </c:pt>
                <c:pt idx="6">
                  <c:v>550</c:v>
                </c:pt>
                <c:pt idx="7">
                  <c:v>18</c:v>
                </c:pt>
                <c:pt idx="8">
                  <c:v>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3-4A1E-9F38-E54E6CB83B53}"/>
            </c:ext>
          </c:extLst>
        </c:ser>
        <c:ser>
          <c:idx val="1"/>
          <c:order val="1"/>
          <c:tx>
            <c:strRef>
              <c:f>'Rapport - Apr22'!$M$12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Apr22'!$M$13:$M$21</c:f>
              <c:numCache>
                <c:formatCode>#,##0</c:formatCode>
                <c:ptCount val="9"/>
                <c:pt idx="0">
                  <c:v>2953</c:v>
                </c:pt>
                <c:pt idx="1">
                  <c:v>32</c:v>
                </c:pt>
                <c:pt idx="2">
                  <c:v>257</c:v>
                </c:pt>
                <c:pt idx="3">
                  <c:v>915</c:v>
                </c:pt>
                <c:pt idx="4">
                  <c:v>634</c:v>
                </c:pt>
                <c:pt idx="5">
                  <c:v>89</c:v>
                </c:pt>
                <c:pt idx="6">
                  <c:v>179</c:v>
                </c:pt>
                <c:pt idx="7">
                  <c:v>11</c:v>
                </c:pt>
                <c:pt idx="8">
                  <c:v>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63-4A1E-9F38-E54E6CB83B53}"/>
            </c:ext>
          </c:extLst>
        </c:ser>
        <c:ser>
          <c:idx val="2"/>
          <c:order val="2"/>
          <c:tx>
            <c:strRef>
              <c:f>'Rapport - Apr22'!$N$12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Apr22'!$N$13:$N$21</c:f>
              <c:numCache>
                <c:formatCode>#,##0</c:formatCode>
                <c:ptCount val="9"/>
                <c:pt idx="0">
                  <c:v>2875</c:v>
                </c:pt>
                <c:pt idx="1">
                  <c:v>26</c:v>
                </c:pt>
                <c:pt idx="2">
                  <c:v>295</c:v>
                </c:pt>
                <c:pt idx="3">
                  <c:v>798</c:v>
                </c:pt>
                <c:pt idx="4">
                  <c:v>586</c:v>
                </c:pt>
                <c:pt idx="5">
                  <c:v>107</c:v>
                </c:pt>
                <c:pt idx="6">
                  <c:v>123</c:v>
                </c:pt>
                <c:pt idx="7">
                  <c:v>29</c:v>
                </c:pt>
                <c:pt idx="8">
                  <c:v>104343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63-4A1E-9F38-E54E6CB83B53}"/>
            </c:ext>
          </c:extLst>
        </c:ser>
        <c:ser>
          <c:idx val="3"/>
          <c:order val="3"/>
          <c:tx>
            <c:strRef>
              <c:f>'Rapport - Apr22'!$O$12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Apr22'!$O$13:$O$21</c:f>
              <c:numCache>
                <c:formatCode>#,##0</c:formatCode>
                <c:ptCount val="9"/>
                <c:pt idx="0">
                  <c:v>2093</c:v>
                </c:pt>
                <c:pt idx="1">
                  <c:v>25</c:v>
                </c:pt>
                <c:pt idx="2">
                  <c:v>278</c:v>
                </c:pt>
                <c:pt idx="3">
                  <c:v>728</c:v>
                </c:pt>
                <c:pt idx="4">
                  <c:v>599</c:v>
                </c:pt>
                <c:pt idx="5">
                  <c:v>99</c:v>
                </c:pt>
                <c:pt idx="6">
                  <c:v>108</c:v>
                </c:pt>
                <c:pt idx="7">
                  <c:v>26</c:v>
                </c:pt>
                <c:pt idx="8">
                  <c:v>67769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63-4A1E-9F38-E54E6CB83B53}"/>
            </c:ext>
          </c:extLst>
        </c:ser>
        <c:ser>
          <c:idx val="4"/>
          <c:order val="4"/>
          <c:tx>
            <c:strRef>
              <c:f>'Rapport - Apr22'!$P$12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Apr22'!$P$13:$P$21</c:f>
              <c:numCache>
                <c:formatCode>#,##0</c:formatCode>
                <c:ptCount val="9"/>
                <c:pt idx="0">
                  <c:v>2388</c:v>
                </c:pt>
                <c:pt idx="1">
                  <c:v>57</c:v>
                </c:pt>
                <c:pt idx="2">
                  <c:v>343</c:v>
                </c:pt>
                <c:pt idx="3">
                  <c:v>1194</c:v>
                </c:pt>
                <c:pt idx="4">
                  <c:v>712</c:v>
                </c:pt>
                <c:pt idx="5">
                  <c:v>119</c:v>
                </c:pt>
                <c:pt idx="6">
                  <c:v>330</c:v>
                </c:pt>
                <c:pt idx="7">
                  <c:v>14</c:v>
                </c:pt>
                <c:pt idx="8">
                  <c:v>538208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63-4A1E-9F38-E54E6CB83B53}"/>
            </c:ext>
          </c:extLst>
        </c:ser>
        <c:ser>
          <c:idx val="5"/>
          <c:order val="5"/>
          <c:tx>
            <c:strRef>
              <c:f>'Rapport - Apr22'!$Q$12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Apr22'!$Q$13:$Q$21</c:f>
              <c:numCache>
                <c:formatCode>#,##0</c:formatCode>
                <c:ptCount val="9"/>
                <c:pt idx="0">
                  <c:v>1481</c:v>
                </c:pt>
                <c:pt idx="1">
                  <c:v>26</c:v>
                </c:pt>
                <c:pt idx="2">
                  <c:v>213</c:v>
                </c:pt>
                <c:pt idx="3">
                  <c:v>739</c:v>
                </c:pt>
                <c:pt idx="4">
                  <c:v>548</c:v>
                </c:pt>
                <c:pt idx="5">
                  <c:v>77</c:v>
                </c:pt>
                <c:pt idx="6">
                  <c:v>633</c:v>
                </c:pt>
                <c:pt idx="7">
                  <c:v>9</c:v>
                </c:pt>
                <c:pt idx="8">
                  <c:v>38623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63-4A1E-9F38-E54E6CB83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Mai22'!$B$3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Mai22'!$B$4:$B$14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6-4D02-BFDD-48EFBB1162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august'!$E$3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august'!$E$4:$E$6</c:f>
              <c:numCache>
                <c:formatCode>General</c:formatCode>
                <c:ptCount val="3"/>
                <c:pt idx="0">
                  <c:v>860</c:v>
                </c:pt>
                <c:pt idx="1">
                  <c:v>1025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Mai22'!$C$3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Mai22'!$C$4:$C$14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4-4A22-92E0-A91895C45A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Mai22'!$D$3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Mai22'!$A$4:$A$14</c15:sqref>
                  </c15:fullRef>
                </c:ext>
              </c:extLst>
              <c:f>('Rapport - Mai22'!$A$4:$A$5,'Rapport - Mai22'!$A$7:$A$14)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Mai22'!$D$4:$D$14</c15:sqref>
                  </c15:fullRef>
                </c:ext>
              </c:extLst>
              <c:f>('Rapport - Mai22'!$D$4:$D$5,'Rapport - Mai22'!$D$7:$D$14)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4-4ED0-B34C-178A84E6252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Mai22'!$E$3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Mai22'!$A$4:$A$14</c15:sqref>
                  </c15:fullRef>
                </c:ext>
              </c:extLst>
              <c:f>('Rapport - Mai22'!$A$4:$A$5,'Rapport - Mai22'!$A$7:$A$14)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Mai22'!$E$4:$E$8</c15:sqref>
                  </c15:fullRef>
                </c:ext>
              </c:extLst>
              <c:f>('Rapport - Mai22'!$E$4:$E$5,'Rapport - Mai22'!$E$7:$E$8)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6-4483-B825-76EBDB5937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Plugin!$A$36:$A$68</c:f>
              <c:numCache>
                <c:formatCode>mmm\-yy</c:formatCode>
                <c:ptCount val="3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</c:numCache>
            </c:numRef>
          </c:cat>
          <c:val>
            <c:numRef>
              <c:f>Plugin!$B$36:$B$68</c:f>
              <c:numCache>
                <c:formatCode>General</c:formatCode>
                <c:ptCount val="33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  <c:pt idx="32">
                  <c:v>39116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6-4F8B-AF72-5182285AE60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Flytt</a:t>
            </a:r>
            <a:r>
              <a:rPr lang="nb-NO" baseline="0"/>
              <a:t> datainput for hver mnd slik at 6mnd vises. 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Mai22'!$M$3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Mai22'!$M$4:$M$10</c:f>
              <c:numCache>
                <c:formatCode>#,##0</c:formatCode>
                <c:ptCount val="7"/>
                <c:pt idx="0">
                  <c:v>104249</c:v>
                </c:pt>
                <c:pt idx="1">
                  <c:v>5103</c:v>
                </c:pt>
                <c:pt idx="2">
                  <c:v>51393</c:v>
                </c:pt>
                <c:pt idx="3">
                  <c:v>11835</c:v>
                </c:pt>
                <c:pt idx="4">
                  <c:v>71541</c:v>
                </c:pt>
                <c:pt idx="5">
                  <c:v>176386</c:v>
                </c:pt>
                <c:pt idx="6">
                  <c:v>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E-417F-B4FC-84229800F6AE}"/>
            </c:ext>
          </c:extLst>
        </c:ser>
        <c:ser>
          <c:idx val="1"/>
          <c:order val="1"/>
          <c:tx>
            <c:strRef>
              <c:f>'Rapport - Mai22'!$N$3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Mai22'!$N$4:$N$10</c:f>
              <c:numCache>
                <c:formatCode>#,##0</c:formatCode>
                <c:ptCount val="7"/>
                <c:pt idx="0">
                  <c:v>87311</c:v>
                </c:pt>
                <c:pt idx="1">
                  <c:v>4696</c:v>
                </c:pt>
                <c:pt idx="2">
                  <c:v>55915</c:v>
                </c:pt>
                <c:pt idx="3">
                  <c:v>13138</c:v>
                </c:pt>
                <c:pt idx="4">
                  <c:v>100653</c:v>
                </c:pt>
                <c:pt idx="5">
                  <c:v>167407</c:v>
                </c:pt>
                <c:pt idx="6">
                  <c:v>109182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E-417F-B4FC-84229800F6AE}"/>
            </c:ext>
          </c:extLst>
        </c:ser>
        <c:ser>
          <c:idx val="2"/>
          <c:order val="2"/>
          <c:tx>
            <c:strRef>
              <c:f>'Rapport - Mai22'!$O$3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Mai22'!$O$4:$O$10</c:f>
              <c:numCache>
                <c:formatCode>#,##0</c:formatCode>
                <c:ptCount val="7"/>
                <c:pt idx="0">
                  <c:v>58203</c:v>
                </c:pt>
                <c:pt idx="1">
                  <c:v>5038</c:v>
                </c:pt>
                <c:pt idx="2">
                  <c:v>44564</c:v>
                </c:pt>
                <c:pt idx="3">
                  <c:v>11303</c:v>
                </c:pt>
                <c:pt idx="4">
                  <c:v>97022</c:v>
                </c:pt>
                <c:pt idx="5">
                  <c:v>173500</c:v>
                </c:pt>
                <c:pt idx="6">
                  <c:v>71725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9E-417F-B4FC-84229800F6AE}"/>
            </c:ext>
          </c:extLst>
        </c:ser>
        <c:ser>
          <c:idx val="3"/>
          <c:order val="3"/>
          <c:tx>
            <c:strRef>
              <c:f>'Rapport - Mai22'!$P$3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Mai22'!$P$4:$P$10</c:f>
              <c:numCache>
                <c:formatCode>#,##0</c:formatCode>
                <c:ptCount val="7"/>
                <c:pt idx="0">
                  <c:v>54436</c:v>
                </c:pt>
                <c:pt idx="1">
                  <c:v>5640</c:v>
                </c:pt>
                <c:pt idx="2">
                  <c:v>48870</c:v>
                </c:pt>
                <c:pt idx="3">
                  <c:v>13091</c:v>
                </c:pt>
                <c:pt idx="4">
                  <c:v>210069</c:v>
                </c:pt>
                <c:pt idx="5">
                  <c:v>154560</c:v>
                </c:pt>
                <c:pt idx="6">
                  <c:v>543365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9E-417F-B4FC-84229800F6AE}"/>
            </c:ext>
          </c:extLst>
        </c:ser>
        <c:ser>
          <c:idx val="4"/>
          <c:order val="4"/>
          <c:tx>
            <c:strRef>
              <c:f>'Rapport - Mai22'!$Q$3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Mai22'!$Q$4:$Q$10</c:f>
              <c:numCache>
                <c:formatCode>#,##0</c:formatCode>
                <c:ptCount val="7"/>
                <c:pt idx="0">
                  <c:v>34933</c:v>
                </c:pt>
                <c:pt idx="1">
                  <c:v>4193</c:v>
                </c:pt>
                <c:pt idx="2">
                  <c:v>39895</c:v>
                </c:pt>
                <c:pt idx="3">
                  <c:v>11891</c:v>
                </c:pt>
                <c:pt idx="4">
                  <c:v>71743</c:v>
                </c:pt>
                <c:pt idx="5">
                  <c:v>128834</c:v>
                </c:pt>
                <c:pt idx="6">
                  <c:v>42349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9E-417F-B4FC-84229800F6AE}"/>
            </c:ext>
          </c:extLst>
        </c:ser>
        <c:ser>
          <c:idx val="5"/>
          <c:order val="5"/>
          <c:tx>
            <c:strRef>
              <c:f>'Rapport - Mai22'!$R$3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Mai22'!$R$4:$R$10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9E-417F-B4FC-84229800F6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800" b="0" i="0" baseline="0">
                <a:effectLst/>
              </a:rPr>
              <a:t>Flytt datainput for hver mnd slik at 6mnd vises. </a:t>
            </a:r>
            <a:endParaRPr lang="nb-N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Mai22'!$M$12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Mai22'!$M$13:$M$21</c:f>
              <c:numCache>
                <c:formatCode>#,##0</c:formatCode>
                <c:ptCount val="9"/>
                <c:pt idx="0">
                  <c:v>2953</c:v>
                </c:pt>
                <c:pt idx="1">
                  <c:v>32</c:v>
                </c:pt>
                <c:pt idx="2">
                  <c:v>257</c:v>
                </c:pt>
                <c:pt idx="3">
                  <c:v>915</c:v>
                </c:pt>
                <c:pt idx="4">
                  <c:v>634</c:v>
                </c:pt>
                <c:pt idx="5">
                  <c:v>89</c:v>
                </c:pt>
                <c:pt idx="6">
                  <c:v>179</c:v>
                </c:pt>
                <c:pt idx="7">
                  <c:v>11</c:v>
                </c:pt>
                <c:pt idx="8">
                  <c:v>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5-477B-BCCD-F4108309C617}"/>
            </c:ext>
          </c:extLst>
        </c:ser>
        <c:ser>
          <c:idx val="1"/>
          <c:order val="1"/>
          <c:tx>
            <c:strRef>
              <c:f>'Rapport - Mai22'!$N$12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'Rapport - Mai22'!$H$13:$H$21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Mai22'!$N$13:$N$21</c:f>
              <c:numCache>
                <c:formatCode>#,##0</c:formatCode>
                <c:ptCount val="9"/>
                <c:pt idx="0">
                  <c:v>2875</c:v>
                </c:pt>
                <c:pt idx="1">
                  <c:v>26</c:v>
                </c:pt>
                <c:pt idx="2">
                  <c:v>295</c:v>
                </c:pt>
                <c:pt idx="3">
                  <c:v>798</c:v>
                </c:pt>
                <c:pt idx="4">
                  <c:v>586</c:v>
                </c:pt>
                <c:pt idx="5">
                  <c:v>107</c:v>
                </c:pt>
                <c:pt idx="6">
                  <c:v>123</c:v>
                </c:pt>
                <c:pt idx="7">
                  <c:v>29</c:v>
                </c:pt>
                <c:pt idx="8">
                  <c:v>104343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5-477B-BCCD-F4108309C617}"/>
            </c:ext>
          </c:extLst>
        </c:ser>
        <c:ser>
          <c:idx val="2"/>
          <c:order val="2"/>
          <c:tx>
            <c:strRef>
              <c:f>'Rapport - Mai22'!$O$12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'Rapport - Mai22'!$H$13:$H$21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Mai22'!$O$13:$O$21</c:f>
              <c:numCache>
                <c:formatCode>#,##0</c:formatCode>
                <c:ptCount val="9"/>
                <c:pt idx="0">
                  <c:v>2093</c:v>
                </c:pt>
                <c:pt idx="1">
                  <c:v>25</c:v>
                </c:pt>
                <c:pt idx="2">
                  <c:v>278</c:v>
                </c:pt>
                <c:pt idx="3">
                  <c:v>728</c:v>
                </c:pt>
                <c:pt idx="4">
                  <c:v>599</c:v>
                </c:pt>
                <c:pt idx="5">
                  <c:v>99</c:v>
                </c:pt>
                <c:pt idx="6">
                  <c:v>108</c:v>
                </c:pt>
                <c:pt idx="7">
                  <c:v>26</c:v>
                </c:pt>
                <c:pt idx="8">
                  <c:v>67769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5-477B-BCCD-F4108309C617}"/>
            </c:ext>
          </c:extLst>
        </c:ser>
        <c:ser>
          <c:idx val="3"/>
          <c:order val="3"/>
          <c:tx>
            <c:strRef>
              <c:f>'Rapport - Mai22'!$P$12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'Rapport - Mai22'!$H$13:$H$21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Mai22'!$P$13:$P$21</c:f>
              <c:numCache>
                <c:formatCode>#,##0</c:formatCode>
                <c:ptCount val="9"/>
                <c:pt idx="0">
                  <c:v>2388</c:v>
                </c:pt>
                <c:pt idx="1">
                  <c:v>57</c:v>
                </c:pt>
                <c:pt idx="2">
                  <c:v>343</c:v>
                </c:pt>
                <c:pt idx="3">
                  <c:v>1194</c:v>
                </c:pt>
                <c:pt idx="4">
                  <c:v>712</c:v>
                </c:pt>
                <c:pt idx="5">
                  <c:v>119</c:v>
                </c:pt>
                <c:pt idx="6">
                  <c:v>330</c:v>
                </c:pt>
                <c:pt idx="7">
                  <c:v>14</c:v>
                </c:pt>
                <c:pt idx="8">
                  <c:v>538208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75-477B-BCCD-F4108309C617}"/>
            </c:ext>
          </c:extLst>
        </c:ser>
        <c:ser>
          <c:idx val="4"/>
          <c:order val="4"/>
          <c:tx>
            <c:strRef>
              <c:f>'Rapport - Mai22'!$Q$12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Mai22'!$H$13:$H$21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Mai22'!$Q$13:$Q$21</c:f>
              <c:numCache>
                <c:formatCode>#,##0</c:formatCode>
                <c:ptCount val="9"/>
                <c:pt idx="0">
                  <c:v>1481</c:v>
                </c:pt>
                <c:pt idx="1">
                  <c:v>26</c:v>
                </c:pt>
                <c:pt idx="2">
                  <c:v>213</c:v>
                </c:pt>
                <c:pt idx="3">
                  <c:v>739</c:v>
                </c:pt>
                <c:pt idx="4">
                  <c:v>548</c:v>
                </c:pt>
                <c:pt idx="5">
                  <c:v>77</c:v>
                </c:pt>
                <c:pt idx="6">
                  <c:v>633</c:v>
                </c:pt>
                <c:pt idx="7">
                  <c:v>9</c:v>
                </c:pt>
                <c:pt idx="8">
                  <c:v>38623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75-477B-BCCD-F4108309C617}"/>
            </c:ext>
          </c:extLst>
        </c:ser>
        <c:ser>
          <c:idx val="5"/>
          <c:order val="5"/>
          <c:tx>
            <c:strRef>
              <c:f>'Rapport - Mai22'!$R$12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Mai22'!$H$13:$H$21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Mai22'!$R$13:$R$21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75-477B-BCCD-F4108309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Jun22'!$B$3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Jun22'!$B$4:$B$14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A-4DD2-A848-577D789259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Jun22'!$C$3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Jun22'!$C$4:$C$14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C-493F-86D1-7A0E9DFE3A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Jun22'!$D$3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Jun22'!$A$4:$A$14</c15:sqref>
                  </c15:fullRef>
                </c:ext>
              </c:extLst>
              <c:f>('Rapport - Jun22'!$A$4:$A$5,'Rapport - Jun22'!$A$7:$A$14)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Jun22'!$D$4:$D$14</c15:sqref>
                  </c15:fullRef>
                </c:ext>
              </c:extLst>
              <c:f>('Rapport - Jun22'!$D$4:$D$5,'Rapport - Jun22'!$D$7:$D$14)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3-4001-96E8-DCD3CCB0EA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Jun22'!$E$3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Jun22'!$A$4:$A$14</c15:sqref>
                  </c15:fullRef>
                </c:ext>
              </c:extLst>
              <c:f>('Rapport - Jun22'!$A$4:$A$5,'Rapport - Jun22'!$A$7:$A$14)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Jun22'!$E$4:$E$8</c15:sqref>
                  </c15:fullRef>
                </c:ext>
              </c:extLst>
              <c:f>('Rapport - Jun22'!$E$4:$E$5,'Rapport - Jun22'!$E$7:$E$8)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F-4297-A50D-5B2E696128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Plugin!$E$2:$E$32</c:f>
              <c:numCache>
                <c:formatCode>m/d/yyyy</c:formatCode>
                <c:ptCount val="31"/>
                <c:pt idx="0">
                  <c:v>43708</c:v>
                </c:pt>
                <c:pt idx="1">
                  <c:v>43707</c:v>
                </c:pt>
                <c:pt idx="2">
                  <c:v>43706</c:v>
                </c:pt>
                <c:pt idx="3">
                  <c:v>43705</c:v>
                </c:pt>
                <c:pt idx="4">
                  <c:v>43704</c:v>
                </c:pt>
                <c:pt idx="5">
                  <c:v>43703</c:v>
                </c:pt>
                <c:pt idx="6">
                  <c:v>43702</c:v>
                </c:pt>
                <c:pt idx="7">
                  <c:v>43701</c:v>
                </c:pt>
                <c:pt idx="8">
                  <c:v>43700</c:v>
                </c:pt>
                <c:pt idx="9">
                  <c:v>43699</c:v>
                </c:pt>
                <c:pt idx="10">
                  <c:v>43698</c:v>
                </c:pt>
                <c:pt idx="11">
                  <c:v>43697</c:v>
                </c:pt>
                <c:pt idx="12">
                  <c:v>43696</c:v>
                </c:pt>
                <c:pt idx="13">
                  <c:v>43695</c:v>
                </c:pt>
                <c:pt idx="14">
                  <c:v>43694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43688</c:v>
                </c:pt>
                <c:pt idx="21">
                  <c:v>43687</c:v>
                </c:pt>
                <c:pt idx="22">
                  <c:v>43686</c:v>
                </c:pt>
                <c:pt idx="23">
                  <c:v>43685</c:v>
                </c:pt>
                <c:pt idx="24">
                  <c:v>43684</c:v>
                </c:pt>
                <c:pt idx="25">
                  <c:v>43683</c:v>
                </c:pt>
                <c:pt idx="26">
                  <c:v>43682</c:v>
                </c:pt>
                <c:pt idx="27">
                  <c:v>43681</c:v>
                </c:pt>
                <c:pt idx="28">
                  <c:v>43680</c:v>
                </c:pt>
                <c:pt idx="29">
                  <c:v>43679</c:v>
                </c:pt>
                <c:pt idx="30">
                  <c:v>43678</c:v>
                </c:pt>
              </c:numCache>
            </c:numRef>
          </c:cat>
          <c:val>
            <c:numRef>
              <c:f>Plugin!$F$2:$F$32</c:f>
              <c:numCache>
                <c:formatCode>General</c:formatCode>
                <c:ptCount val="31"/>
                <c:pt idx="0">
                  <c:v>279</c:v>
                </c:pt>
                <c:pt idx="1">
                  <c:v>478</c:v>
                </c:pt>
                <c:pt idx="2">
                  <c:v>516</c:v>
                </c:pt>
                <c:pt idx="3">
                  <c:v>532</c:v>
                </c:pt>
                <c:pt idx="4">
                  <c:v>404</c:v>
                </c:pt>
                <c:pt idx="5">
                  <c:v>561</c:v>
                </c:pt>
                <c:pt idx="6">
                  <c:v>342</c:v>
                </c:pt>
                <c:pt idx="7">
                  <c:v>300</c:v>
                </c:pt>
                <c:pt idx="8">
                  <c:v>575</c:v>
                </c:pt>
                <c:pt idx="9">
                  <c:v>854</c:v>
                </c:pt>
                <c:pt idx="10">
                  <c:v>559</c:v>
                </c:pt>
                <c:pt idx="11">
                  <c:v>550</c:v>
                </c:pt>
                <c:pt idx="12">
                  <c:v>615</c:v>
                </c:pt>
                <c:pt idx="13">
                  <c:v>209</c:v>
                </c:pt>
                <c:pt idx="14">
                  <c:v>301</c:v>
                </c:pt>
                <c:pt idx="15">
                  <c:v>467</c:v>
                </c:pt>
                <c:pt idx="16">
                  <c:v>540</c:v>
                </c:pt>
                <c:pt idx="17">
                  <c:v>587</c:v>
                </c:pt>
                <c:pt idx="18">
                  <c:v>601</c:v>
                </c:pt>
                <c:pt idx="19">
                  <c:v>640</c:v>
                </c:pt>
                <c:pt idx="20">
                  <c:v>382</c:v>
                </c:pt>
                <c:pt idx="21">
                  <c:v>389</c:v>
                </c:pt>
                <c:pt idx="22">
                  <c:v>411</c:v>
                </c:pt>
                <c:pt idx="23">
                  <c:v>549</c:v>
                </c:pt>
                <c:pt idx="24">
                  <c:v>520</c:v>
                </c:pt>
                <c:pt idx="25">
                  <c:v>657</c:v>
                </c:pt>
                <c:pt idx="26">
                  <c:v>702</c:v>
                </c:pt>
                <c:pt idx="27">
                  <c:v>28</c:v>
                </c:pt>
                <c:pt idx="28">
                  <c:v>219</c:v>
                </c:pt>
                <c:pt idx="29">
                  <c:v>368</c:v>
                </c:pt>
                <c:pt idx="30">
                  <c:v>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6-41A7-8591-57FA8FB6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Plugin!$A$36:$A$68</c:f>
              <c:numCache>
                <c:formatCode>mmm\-yy</c:formatCode>
                <c:ptCount val="3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</c:numCache>
            </c:numRef>
          </c:cat>
          <c:val>
            <c:numRef>
              <c:f>Plugin!$B$36:$B$68</c:f>
              <c:numCache>
                <c:formatCode>General</c:formatCode>
                <c:ptCount val="33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  <c:pt idx="32">
                  <c:v>39116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0-4B91-B48E-4AB19613212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Flytt</a:t>
            </a:r>
            <a:r>
              <a:rPr lang="nb-NO" baseline="0"/>
              <a:t> datainput for hver mnd slik at 6mnd vises. 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Jun22'!$N$3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Jun22'!$N$4:$N$10</c:f>
              <c:numCache>
                <c:formatCode>#,##0</c:formatCode>
                <c:ptCount val="7"/>
                <c:pt idx="0">
                  <c:v>87311</c:v>
                </c:pt>
                <c:pt idx="1">
                  <c:v>4696</c:v>
                </c:pt>
                <c:pt idx="2">
                  <c:v>55915</c:v>
                </c:pt>
                <c:pt idx="3">
                  <c:v>13138</c:v>
                </c:pt>
                <c:pt idx="4">
                  <c:v>100653</c:v>
                </c:pt>
                <c:pt idx="5">
                  <c:v>167407</c:v>
                </c:pt>
                <c:pt idx="6">
                  <c:v>109182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4-4D3A-905D-253838277A7A}"/>
            </c:ext>
          </c:extLst>
        </c:ser>
        <c:ser>
          <c:idx val="1"/>
          <c:order val="1"/>
          <c:tx>
            <c:strRef>
              <c:f>'Rapport - Jun22'!$O$3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Jun22'!$O$4:$O$10</c:f>
              <c:numCache>
                <c:formatCode>#,##0</c:formatCode>
                <c:ptCount val="7"/>
                <c:pt idx="0">
                  <c:v>58203</c:v>
                </c:pt>
                <c:pt idx="1">
                  <c:v>5038</c:v>
                </c:pt>
                <c:pt idx="2">
                  <c:v>44564</c:v>
                </c:pt>
                <c:pt idx="3">
                  <c:v>11303</c:v>
                </c:pt>
                <c:pt idx="4">
                  <c:v>97022</c:v>
                </c:pt>
                <c:pt idx="5">
                  <c:v>173500</c:v>
                </c:pt>
                <c:pt idx="6">
                  <c:v>71725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4-4D3A-905D-253838277A7A}"/>
            </c:ext>
          </c:extLst>
        </c:ser>
        <c:ser>
          <c:idx val="2"/>
          <c:order val="2"/>
          <c:tx>
            <c:strRef>
              <c:f>'Rapport - Jun22'!$P$3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Jun22'!$P$4:$P$10</c:f>
              <c:numCache>
                <c:formatCode>#,##0</c:formatCode>
                <c:ptCount val="7"/>
                <c:pt idx="0">
                  <c:v>54436</c:v>
                </c:pt>
                <c:pt idx="1">
                  <c:v>5640</c:v>
                </c:pt>
                <c:pt idx="2">
                  <c:v>48870</c:v>
                </c:pt>
                <c:pt idx="3">
                  <c:v>13091</c:v>
                </c:pt>
                <c:pt idx="4">
                  <c:v>210069</c:v>
                </c:pt>
                <c:pt idx="5">
                  <c:v>154560</c:v>
                </c:pt>
                <c:pt idx="6">
                  <c:v>543365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54-4D3A-905D-253838277A7A}"/>
            </c:ext>
          </c:extLst>
        </c:ser>
        <c:ser>
          <c:idx val="3"/>
          <c:order val="3"/>
          <c:tx>
            <c:strRef>
              <c:f>'Rapport - Jun22'!$Q$3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Jun22'!$Q$4:$Q$10</c:f>
              <c:numCache>
                <c:formatCode>#,##0</c:formatCode>
                <c:ptCount val="7"/>
                <c:pt idx="0">
                  <c:v>34933</c:v>
                </c:pt>
                <c:pt idx="1">
                  <c:v>4193</c:v>
                </c:pt>
                <c:pt idx="2">
                  <c:v>39895</c:v>
                </c:pt>
                <c:pt idx="3">
                  <c:v>11891</c:v>
                </c:pt>
                <c:pt idx="4">
                  <c:v>71743</c:v>
                </c:pt>
                <c:pt idx="5">
                  <c:v>128834</c:v>
                </c:pt>
                <c:pt idx="6">
                  <c:v>42349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54-4D3A-905D-253838277A7A}"/>
            </c:ext>
          </c:extLst>
        </c:ser>
        <c:ser>
          <c:idx val="4"/>
          <c:order val="4"/>
          <c:tx>
            <c:strRef>
              <c:f>'Rapport - Jun22'!$R$3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Jun22'!$R$4:$R$10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4-4D3A-905D-253838277A7A}"/>
            </c:ext>
          </c:extLst>
        </c:ser>
        <c:ser>
          <c:idx val="5"/>
          <c:order val="5"/>
          <c:tx>
            <c:strRef>
              <c:f>'Rapport - Jun22'!$S$3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Jun22'!$S$4:$S$10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54-4D3A-905D-253838277A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800" b="0" i="0" baseline="0">
                <a:effectLst/>
              </a:rPr>
              <a:t>Flytt datainput for hver mnd slik at 6mnd vises. </a:t>
            </a:r>
            <a:endParaRPr lang="nb-N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Jun22'!$N$12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'Rapport - Jun22'!$H$13:$H$21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Jun22'!$N$13:$N$21</c:f>
              <c:numCache>
                <c:formatCode>#,##0</c:formatCode>
                <c:ptCount val="9"/>
                <c:pt idx="0">
                  <c:v>2875</c:v>
                </c:pt>
                <c:pt idx="1">
                  <c:v>26</c:v>
                </c:pt>
                <c:pt idx="2">
                  <c:v>295</c:v>
                </c:pt>
                <c:pt idx="3">
                  <c:v>798</c:v>
                </c:pt>
                <c:pt idx="4">
                  <c:v>586</c:v>
                </c:pt>
                <c:pt idx="5">
                  <c:v>107</c:v>
                </c:pt>
                <c:pt idx="6">
                  <c:v>123</c:v>
                </c:pt>
                <c:pt idx="7">
                  <c:v>29</c:v>
                </c:pt>
                <c:pt idx="8">
                  <c:v>104343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B-4524-A96F-386BF47440BC}"/>
            </c:ext>
          </c:extLst>
        </c:ser>
        <c:ser>
          <c:idx val="1"/>
          <c:order val="1"/>
          <c:tx>
            <c:strRef>
              <c:f>'Rapport - Jun22'!$O$12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'Rapport - Jun22'!$H$13:$H$21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Jun22'!$O$13:$O$21</c:f>
              <c:numCache>
                <c:formatCode>#,##0</c:formatCode>
                <c:ptCount val="9"/>
                <c:pt idx="0">
                  <c:v>2093</c:v>
                </c:pt>
                <c:pt idx="1">
                  <c:v>25</c:v>
                </c:pt>
                <c:pt idx="2">
                  <c:v>278</c:v>
                </c:pt>
                <c:pt idx="3">
                  <c:v>728</c:v>
                </c:pt>
                <c:pt idx="4">
                  <c:v>599</c:v>
                </c:pt>
                <c:pt idx="5">
                  <c:v>99</c:v>
                </c:pt>
                <c:pt idx="6">
                  <c:v>108</c:v>
                </c:pt>
                <c:pt idx="7">
                  <c:v>26</c:v>
                </c:pt>
                <c:pt idx="8">
                  <c:v>67769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4B-4524-A96F-386BF47440BC}"/>
            </c:ext>
          </c:extLst>
        </c:ser>
        <c:ser>
          <c:idx val="2"/>
          <c:order val="2"/>
          <c:tx>
            <c:strRef>
              <c:f>'Rapport - Jun22'!$P$12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'Rapport - Jun22'!$H$13:$H$21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Jun22'!$P$13:$P$21</c:f>
              <c:numCache>
                <c:formatCode>#,##0</c:formatCode>
                <c:ptCount val="9"/>
                <c:pt idx="0">
                  <c:v>2388</c:v>
                </c:pt>
                <c:pt idx="1">
                  <c:v>57</c:v>
                </c:pt>
                <c:pt idx="2">
                  <c:v>343</c:v>
                </c:pt>
                <c:pt idx="3">
                  <c:v>1194</c:v>
                </c:pt>
                <c:pt idx="4">
                  <c:v>712</c:v>
                </c:pt>
                <c:pt idx="5">
                  <c:v>119</c:v>
                </c:pt>
                <c:pt idx="6">
                  <c:v>330</c:v>
                </c:pt>
                <c:pt idx="7">
                  <c:v>14</c:v>
                </c:pt>
                <c:pt idx="8">
                  <c:v>538208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4B-4524-A96F-386BF47440BC}"/>
            </c:ext>
          </c:extLst>
        </c:ser>
        <c:ser>
          <c:idx val="3"/>
          <c:order val="3"/>
          <c:tx>
            <c:strRef>
              <c:f>'Rapport - Jun22'!$Q$12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'Rapport - Jun22'!$H$13:$H$21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Jun22'!$Q$13:$Q$21</c:f>
              <c:numCache>
                <c:formatCode>#,##0</c:formatCode>
                <c:ptCount val="9"/>
                <c:pt idx="0">
                  <c:v>1481</c:v>
                </c:pt>
                <c:pt idx="1">
                  <c:v>26</c:v>
                </c:pt>
                <c:pt idx="2">
                  <c:v>213</c:v>
                </c:pt>
                <c:pt idx="3">
                  <c:v>739</c:v>
                </c:pt>
                <c:pt idx="4">
                  <c:v>548</c:v>
                </c:pt>
                <c:pt idx="5">
                  <c:v>77</c:v>
                </c:pt>
                <c:pt idx="6">
                  <c:v>633</c:v>
                </c:pt>
                <c:pt idx="7">
                  <c:v>9</c:v>
                </c:pt>
                <c:pt idx="8">
                  <c:v>38623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4B-4524-A96F-386BF47440BC}"/>
            </c:ext>
          </c:extLst>
        </c:ser>
        <c:ser>
          <c:idx val="4"/>
          <c:order val="4"/>
          <c:tx>
            <c:strRef>
              <c:f>'Rapport - Jun22'!$R$12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Jun22'!$H$13:$H$21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Jun22'!$R$13:$R$21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4B-4524-A96F-386BF47440BC}"/>
            </c:ext>
          </c:extLst>
        </c:ser>
        <c:ser>
          <c:idx val="5"/>
          <c:order val="5"/>
          <c:tx>
            <c:strRef>
              <c:f>'Rapport - Jun22'!$S$12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Jun22'!$H$13:$H$21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Jun22'!$S$13:$S$21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4B-4524-A96F-386BF4744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Jul22'!$B$3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Jul22'!$B$4:$B$14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B-4877-83BB-77D59A8498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Jul22'!$C$3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Jul22'!$A$4:$A$14</c:f>
              <c:strCache>
                <c:ptCount val="11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Porteføljeovertagelser</c:v>
                </c:pt>
                <c:pt idx="3">
                  <c:v>Innflyttinger</c:v>
                </c:pt>
                <c:pt idx="4">
                  <c:v>Utflyttinger/opphør</c:v>
                </c:pt>
                <c:pt idx="5">
                  <c:v>Grunndataoppdateringer nettselskap</c:v>
                </c:pt>
                <c:pt idx="6">
                  <c:v>Grunndataoppdateringer kraftleverandør</c:v>
                </c:pt>
                <c:pt idx="7">
                  <c:v>Reverseringer og korrigeringer</c:v>
                </c:pt>
                <c:pt idx="8">
                  <c:v>Oppdatering av tredjeparts tilgang</c:v>
                </c:pt>
                <c:pt idx="9">
                  <c:v>Spørringer</c:v>
                </c:pt>
                <c:pt idx="10">
                  <c:v>Oppdatering av estimert årsforbruk</c:v>
                </c:pt>
              </c:strCache>
            </c:strRef>
          </c:cat>
          <c:val>
            <c:numRef>
              <c:f>'Rapport - Jul22'!$C$4:$C$14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0-475C-AF81-44BDFC43E4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Jul22'!$D$3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Jul22'!$A$4:$A$14</c15:sqref>
                  </c15:fullRef>
                </c:ext>
              </c:extLst>
              <c:f>('Rapport - Jul22'!$A$4:$A$5,'Rapport - Jul22'!$A$7:$A$14)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Jul22'!$D$4:$D$14</c15:sqref>
                  </c15:fullRef>
                </c:ext>
              </c:extLst>
              <c:f>('Rapport - Jul22'!$D$4:$D$5,'Rapport - Jul22'!$D$7:$D$14)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F-47E3-ACD4-A69CDFBF8F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Jul22'!$E$3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Jul22'!$A$4:$A$14</c15:sqref>
                  </c15:fullRef>
                </c:ext>
              </c:extLst>
              <c:f>('Rapport - Jul22'!$A$4:$A$5,'Rapport - Jul22'!$A$7:$A$14)</c:f>
              <c:strCache>
                <c:ptCount val="10"/>
                <c:pt idx="0">
                  <c:v>Leverandørskifteprosesser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Jul22'!$E$4:$E$8</c15:sqref>
                  </c15:fullRef>
                </c:ext>
              </c:extLst>
              <c:f>('Rapport - Jul22'!$E$4:$E$5,'Rapport - Jul22'!$E$7:$E$8)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2-445D-A344-8485F79C17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Plugin!$A$36:$A$68</c:f>
              <c:numCache>
                <c:formatCode>mmm\-yy</c:formatCode>
                <c:ptCount val="33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</c:numCache>
            </c:numRef>
          </c:cat>
          <c:val>
            <c:numRef>
              <c:f>Plugin!$B$36:$B$68</c:f>
              <c:numCache>
                <c:formatCode>General</c:formatCode>
                <c:ptCount val="33"/>
                <c:pt idx="0">
                  <c:v>58753</c:v>
                </c:pt>
                <c:pt idx="1">
                  <c:v>24889</c:v>
                </c:pt>
                <c:pt idx="2">
                  <c:v>21680</c:v>
                </c:pt>
                <c:pt idx="3">
                  <c:v>20606</c:v>
                </c:pt>
                <c:pt idx="4">
                  <c:v>14219</c:v>
                </c:pt>
                <c:pt idx="5">
                  <c:v>14819</c:v>
                </c:pt>
                <c:pt idx="6">
                  <c:v>16119</c:v>
                </c:pt>
                <c:pt idx="7">
                  <c:v>22085</c:v>
                </c:pt>
                <c:pt idx="8">
                  <c:v>22708</c:v>
                </c:pt>
                <c:pt idx="9">
                  <c:v>18123</c:v>
                </c:pt>
                <c:pt idx="10">
                  <c:v>27830</c:v>
                </c:pt>
                <c:pt idx="11">
                  <c:v>20429</c:v>
                </c:pt>
                <c:pt idx="12">
                  <c:v>15188</c:v>
                </c:pt>
                <c:pt idx="13">
                  <c:v>13036</c:v>
                </c:pt>
                <c:pt idx="14">
                  <c:v>11499</c:v>
                </c:pt>
                <c:pt idx="15">
                  <c:v>10591</c:v>
                </c:pt>
                <c:pt idx="16">
                  <c:v>7902</c:v>
                </c:pt>
                <c:pt idx="17">
                  <c:v>8560</c:v>
                </c:pt>
                <c:pt idx="18">
                  <c:v>9570</c:v>
                </c:pt>
                <c:pt idx="19">
                  <c:v>14027</c:v>
                </c:pt>
                <c:pt idx="20">
                  <c:v>16226</c:v>
                </c:pt>
                <c:pt idx="21">
                  <c:v>12255</c:v>
                </c:pt>
                <c:pt idx="22">
                  <c:v>21446</c:v>
                </c:pt>
                <c:pt idx="23">
                  <c:v>30090</c:v>
                </c:pt>
                <c:pt idx="24">
                  <c:v>18727</c:v>
                </c:pt>
                <c:pt idx="25">
                  <c:v>18118</c:v>
                </c:pt>
                <c:pt idx="26">
                  <c:v>11819</c:v>
                </c:pt>
                <c:pt idx="27">
                  <c:v>11369</c:v>
                </c:pt>
                <c:pt idx="28">
                  <c:v>9191</c:v>
                </c:pt>
                <c:pt idx="29">
                  <c:v>10873</c:v>
                </c:pt>
                <c:pt idx="30">
                  <c:v>19749</c:v>
                </c:pt>
                <c:pt idx="31">
                  <c:v>29233</c:v>
                </c:pt>
                <c:pt idx="32">
                  <c:v>39116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5-487F-A4BC-B3F384019D0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Flytt</a:t>
            </a:r>
            <a:r>
              <a:rPr lang="nb-NO" baseline="0"/>
              <a:t> datainput for hver mnd slik at 6mnd vises. 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36381781835558E-2"/>
          <c:y val="0.10992971656030877"/>
          <c:w val="0.9377534457756036"/>
          <c:h val="0.741838121813689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Jul22'!$O$3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Jul22'!$O$4:$O$10</c:f>
              <c:numCache>
                <c:formatCode>#,##0</c:formatCode>
                <c:ptCount val="7"/>
                <c:pt idx="0">
                  <c:v>58203</c:v>
                </c:pt>
                <c:pt idx="1">
                  <c:v>5038</c:v>
                </c:pt>
                <c:pt idx="2">
                  <c:v>44564</c:v>
                </c:pt>
                <c:pt idx="3">
                  <c:v>11303</c:v>
                </c:pt>
                <c:pt idx="4">
                  <c:v>97022</c:v>
                </c:pt>
                <c:pt idx="5">
                  <c:v>173500</c:v>
                </c:pt>
                <c:pt idx="6">
                  <c:v>71725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3-48F5-BAB5-FB3B223911F9}"/>
            </c:ext>
          </c:extLst>
        </c:ser>
        <c:ser>
          <c:idx val="1"/>
          <c:order val="1"/>
          <c:tx>
            <c:strRef>
              <c:f>'Rapport - Jul22'!$P$3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Jul22'!$P$4:$P$10</c:f>
              <c:numCache>
                <c:formatCode>#,##0</c:formatCode>
                <c:ptCount val="7"/>
                <c:pt idx="0">
                  <c:v>54436</c:v>
                </c:pt>
                <c:pt idx="1">
                  <c:v>5640</c:v>
                </c:pt>
                <c:pt idx="2">
                  <c:v>48870</c:v>
                </c:pt>
                <c:pt idx="3">
                  <c:v>13091</c:v>
                </c:pt>
                <c:pt idx="4">
                  <c:v>210069</c:v>
                </c:pt>
                <c:pt idx="5">
                  <c:v>154560</c:v>
                </c:pt>
                <c:pt idx="6">
                  <c:v>543365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3-48F5-BAB5-FB3B223911F9}"/>
            </c:ext>
          </c:extLst>
        </c:ser>
        <c:ser>
          <c:idx val="2"/>
          <c:order val="2"/>
          <c:tx>
            <c:strRef>
              <c:f>'Rapport - Jul22'!$Q$3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Jul22'!$Q$4:$Q$10</c:f>
              <c:numCache>
                <c:formatCode>#,##0</c:formatCode>
                <c:ptCount val="7"/>
                <c:pt idx="0">
                  <c:v>34933</c:v>
                </c:pt>
                <c:pt idx="1">
                  <c:v>4193</c:v>
                </c:pt>
                <c:pt idx="2">
                  <c:v>39895</c:v>
                </c:pt>
                <c:pt idx="3">
                  <c:v>11891</c:v>
                </c:pt>
                <c:pt idx="4">
                  <c:v>71743</c:v>
                </c:pt>
                <c:pt idx="5">
                  <c:v>128834</c:v>
                </c:pt>
                <c:pt idx="6">
                  <c:v>42349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3-48F5-BAB5-FB3B223911F9}"/>
            </c:ext>
          </c:extLst>
        </c:ser>
        <c:ser>
          <c:idx val="3"/>
          <c:order val="3"/>
          <c:tx>
            <c:strRef>
              <c:f>'Rapport - Jul22'!$R$3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Jul22'!$R$4:$R$10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93-48F5-BAB5-FB3B223911F9}"/>
            </c:ext>
          </c:extLst>
        </c:ser>
        <c:ser>
          <c:idx val="4"/>
          <c:order val="4"/>
          <c:tx>
            <c:strRef>
              <c:f>'Rapport - Jul22'!$S$3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Jul22'!$S$4:$S$10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93-48F5-BAB5-FB3B223911F9}"/>
            </c:ext>
          </c:extLst>
        </c:ser>
        <c:ser>
          <c:idx val="5"/>
          <c:order val="5"/>
          <c:tx>
            <c:strRef>
              <c:f>'Rapport - Jul22'!$T$3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Jul22'!$H$4:$H$10</c:f>
              <c:strCache>
                <c:ptCount val="7"/>
                <c:pt idx="0">
                  <c:v>Leverandørskifteprosesser*</c:v>
                </c:pt>
                <c:pt idx="1">
                  <c:v>Oppstart fra leveringsplikt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fra nettselskap</c:v>
                </c:pt>
                <c:pt idx="5">
                  <c:v>Grunndataoppdateringer fra kraftleverandør</c:v>
                </c:pt>
                <c:pt idx="6">
                  <c:v>Reverseringer og korrigeringer</c:v>
                </c:pt>
              </c:strCache>
            </c:strRef>
          </c:cat>
          <c:val>
            <c:numRef>
              <c:f>'Rapport - Jul22'!$T$4:$T$10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93-48F5-BAB5-FB3B223911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800" b="0" i="0" baseline="0">
                <a:effectLst/>
              </a:rPr>
              <a:t>Flytt datainput for hver mnd slik at 6mnd vises. </a:t>
            </a:r>
            <a:endParaRPr lang="nb-N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Jul22'!$O$12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'Rapport - Jul22'!$H$13:$H$21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Jul22'!$O$13:$O$21</c:f>
              <c:numCache>
                <c:formatCode>#,##0</c:formatCode>
                <c:ptCount val="9"/>
                <c:pt idx="0">
                  <c:v>2093</c:v>
                </c:pt>
                <c:pt idx="1">
                  <c:v>25</c:v>
                </c:pt>
                <c:pt idx="2">
                  <c:v>278</c:v>
                </c:pt>
                <c:pt idx="3">
                  <c:v>728</c:v>
                </c:pt>
                <c:pt idx="4">
                  <c:v>599</c:v>
                </c:pt>
                <c:pt idx="5">
                  <c:v>99</c:v>
                </c:pt>
                <c:pt idx="6">
                  <c:v>108</c:v>
                </c:pt>
                <c:pt idx="7">
                  <c:v>26</c:v>
                </c:pt>
                <c:pt idx="8">
                  <c:v>67769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F-441C-8218-8B6FF407A272}"/>
            </c:ext>
          </c:extLst>
        </c:ser>
        <c:ser>
          <c:idx val="1"/>
          <c:order val="1"/>
          <c:tx>
            <c:strRef>
              <c:f>'Rapport - Jul22'!$P$12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'Rapport - Jul22'!$H$13:$H$21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Jul22'!$P$13:$P$21</c:f>
              <c:numCache>
                <c:formatCode>#,##0</c:formatCode>
                <c:ptCount val="9"/>
                <c:pt idx="0">
                  <c:v>2388</c:v>
                </c:pt>
                <c:pt idx="1">
                  <c:v>57</c:v>
                </c:pt>
                <c:pt idx="2">
                  <c:v>343</c:v>
                </c:pt>
                <c:pt idx="3">
                  <c:v>1194</c:v>
                </c:pt>
                <c:pt idx="4">
                  <c:v>712</c:v>
                </c:pt>
                <c:pt idx="5">
                  <c:v>119</c:v>
                </c:pt>
                <c:pt idx="6">
                  <c:v>330</c:v>
                </c:pt>
                <c:pt idx="7">
                  <c:v>14</c:v>
                </c:pt>
                <c:pt idx="8">
                  <c:v>538208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F-441C-8218-8B6FF407A272}"/>
            </c:ext>
          </c:extLst>
        </c:ser>
        <c:ser>
          <c:idx val="2"/>
          <c:order val="2"/>
          <c:tx>
            <c:strRef>
              <c:f>'Rapport - Jul22'!$Q$12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'Rapport - Jul22'!$H$13:$H$21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Jul22'!$Q$13:$Q$21</c:f>
              <c:numCache>
                <c:formatCode>#,##0</c:formatCode>
                <c:ptCount val="9"/>
                <c:pt idx="0">
                  <c:v>1481</c:v>
                </c:pt>
                <c:pt idx="1">
                  <c:v>26</c:v>
                </c:pt>
                <c:pt idx="2">
                  <c:v>213</c:v>
                </c:pt>
                <c:pt idx="3">
                  <c:v>739</c:v>
                </c:pt>
                <c:pt idx="4">
                  <c:v>548</c:v>
                </c:pt>
                <c:pt idx="5">
                  <c:v>77</c:v>
                </c:pt>
                <c:pt idx="6">
                  <c:v>633</c:v>
                </c:pt>
                <c:pt idx="7">
                  <c:v>9</c:v>
                </c:pt>
                <c:pt idx="8">
                  <c:v>38623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7F-441C-8218-8B6FF407A272}"/>
            </c:ext>
          </c:extLst>
        </c:ser>
        <c:ser>
          <c:idx val="3"/>
          <c:order val="3"/>
          <c:tx>
            <c:strRef>
              <c:f>'Rapport - Jul22'!$R$12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'Rapport - Jul22'!$H$13:$H$21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Jul22'!$R$13:$R$21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7F-441C-8218-8B6FF407A272}"/>
            </c:ext>
          </c:extLst>
        </c:ser>
        <c:ser>
          <c:idx val="4"/>
          <c:order val="4"/>
          <c:tx>
            <c:strRef>
              <c:f>'Rapport - Jul22'!$S$12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'Rapport - Jul22'!$H$13:$H$21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Jul22'!$S$13:$S$21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7F-441C-8218-8B6FF407A272}"/>
            </c:ext>
          </c:extLst>
        </c:ser>
        <c:ser>
          <c:idx val="5"/>
          <c:order val="5"/>
          <c:tx>
            <c:strRef>
              <c:f>'Rapport - Jul22'!$T$12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'Rapport - Jul22'!$H$13:$H$21</c:f>
              <c:strCache>
                <c:ptCount val="9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BRS-NO-214</c:v>
                </c:pt>
                <c:pt idx="4">
                  <c:v>BRS-NO-221</c:v>
                </c:pt>
                <c:pt idx="5">
                  <c:v>BRS-NO-222</c:v>
                </c:pt>
                <c:pt idx="6">
                  <c:v>BRS-NO-223</c:v>
                </c:pt>
                <c:pt idx="7">
                  <c:v>BRS-NO-224</c:v>
                </c:pt>
                <c:pt idx="8">
                  <c:v>BRS-NO-402</c:v>
                </c:pt>
              </c:strCache>
            </c:strRef>
          </c:cat>
          <c:val>
            <c:numRef>
              <c:f>'Rapport - Jul22'!$T$13:$T$21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7F-441C-8218-8B6FF407A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august'!$I$3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august'!$I$4:$I$9</c:f>
              <c:numCache>
                <c:formatCode>General</c:formatCode>
                <c:ptCount val="6"/>
                <c:pt idx="0">
                  <c:v>42639</c:v>
                </c:pt>
                <c:pt idx="1">
                  <c:v>25588</c:v>
                </c:pt>
                <c:pt idx="2">
                  <c:v>5819</c:v>
                </c:pt>
                <c:pt idx="3">
                  <c:v>102431</c:v>
                </c:pt>
                <c:pt idx="4">
                  <c:v>403075</c:v>
                </c:pt>
                <c:pt idx="5">
                  <c:v>67643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9-4B2F-9539-BB80E9162B73}"/>
            </c:ext>
          </c:extLst>
        </c:ser>
        <c:ser>
          <c:idx val="1"/>
          <c:order val="1"/>
          <c:tx>
            <c:strRef>
              <c:f>'Rapport - august'!$J$3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august'!$J$4:$J$9</c:f>
              <c:numCache>
                <c:formatCode>General</c:formatCode>
                <c:ptCount val="6"/>
                <c:pt idx="0">
                  <c:v>76571</c:v>
                </c:pt>
                <c:pt idx="1">
                  <c:v>46339</c:v>
                </c:pt>
                <c:pt idx="2">
                  <c:v>10975</c:v>
                </c:pt>
                <c:pt idx="3">
                  <c:v>128275</c:v>
                </c:pt>
                <c:pt idx="4">
                  <c:v>267489</c:v>
                </c:pt>
                <c:pt idx="5">
                  <c:v>78863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9-4B2F-9539-BB80E9162B73}"/>
            </c:ext>
          </c:extLst>
        </c:ser>
        <c:ser>
          <c:idx val="2"/>
          <c:order val="2"/>
          <c:tx>
            <c:strRef>
              <c:f>'Rapport - august'!$K$3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august'!$K$4:$K$9</c:f>
              <c:numCache>
                <c:formatCode>General</c:formatCode>
                <c:ptCount val="6"/>
                <c:pt idx="0">
                  <c:v>62574</c:v>
                </c:pt>
                <c:pt idx="1">
                  <c:v>40369</c:v>
                </c:pt>
                <c:pt idx="2">
                  <c:v>10957</c:v>
                </c:pt>
                <c:pt idx="3">
                  <c:v>96753</c:v>
                </c:pt>
                <c:pt idx="4">
                  <c:v>165957</c:v>
                </c:pt>
                <c:pt idx="5">
                  <c:v>51123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9-4B2F-9539-BB80E9162B73}"/>
            </c:ext>
          </c:extLst>
        </c:ser>
        <c:ser>
          <c:idx val="3"/>
          <c:order val="3"/>
          <c:tx>
            <c:strRef>
              <c:f>'Rapport - august'!$L$3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august'!$L$4:$L$9</c:f>
              <c:numCache>
                <c:formatCode>General</c:formatCode>
                <c:ptCount val="6"/>
                <c:pt idx="0">
                  <c:v>59083</c:v>
                </c:pt>
                <c:pt idx="1">
                  <c:v>46438</c:v>
                </c:pt>
                <c:pt idx="2">
                  <c:v>13699</c:v>
                </c:pt>
                <c:pt idx="3">
                  <c:v>180218</c:v>
                </c:pt>
                <c:pt idx="4">
                  <c:v>241300</c:v>
                </c:pt>
                <c:pt idx="5">
                  <c:v>74638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9-4B2F-9539-BB80E9162B73}"/>
            </c:ext>
          </c:extLst>
        </c:ser>
        <c:ser>
          <c:idx val="4"/>
          <c:order val="4"/>
          <c:tx>
            <c:strRef>
              <c:f>'Rapport - august'!$M$3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august'!$M$4:$M$9</c:f>
              <c:numCache>
                <c:formatCode>General</c:formatCode>
                <c:ptCount val="6"/>
                <c:pt idx="0">
                  <c:v>58791</c:v>
                </c:pt>
                <c:pt idx="1">
                  <c:v>49314</c:v>
                </c:pt>
                <c:pt idx="2">
                  <c:v>16902</c:v>
                </c:pt>
                <c:pt idx="3">
                  <c:v>124594</c:v>
                </c:pt>
                <c:pt idx="4">
                  <c:v>197711</c:v>
                </c:pt>
                <c:pt idx="5">
                  <c:v>80758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9-4B2F-9539-BB80E9162B73}"/>
            </c:ext>
          </c:extLst>
        </c:ser>
        <c:ser>
          <c:idx val="5"/>
          <c:order val="5"/>
          <c:tx>
            <c:strRef>
              <c:f>'Rapport - august'!$N$3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august'!$N$4:$N$9</c:f>
              <c:numCache>
                <c:formatCode>General</c:formatCode>
                <c:ptCount val="6"/>
                <c:pt idx="0">
                  <c:v>53185</c:v>
                </c:pt>
                <c:pt idx="1">
                  <c:v>51031</c:v>
                </c:pt>
                <c:pt idx="2">
                  <c:v>15847</c:v>
                </c:pt>
                <c:pt idx="3">
                  <c:v>82874</c:v>
                </c:pt>
                <c:pt idx="4">
                  <c:v>175149</c:v>
                </c:pt>
                <c:pt idx="5">
                  <c:v>50313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29-4B2F-9539-BB80E9162B73}"/>
            </c:ext>
          </c:extLst>
        </c:ser>
        <c:ser>
          <c:idx val="6"/>
          <c:order val="6"/>
          <c:tx>
            <c:strRef>
              <c:f>'Rapport - august'!$O$3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august'!$H$4:$H$9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august'!$O$4:$O$9</c:f>
              <c:numCache>
                <c:formatCode>General</c:formatCode>
                <c:ptCount val="6"/>
                <c:pt idx="0">
                  <c:v>57854</c:v>
                </c:pt>
                <c:pt idx="1">
                  <c:v>53821</c:v>
                </c:pt>
                <c:pt idx="2">
                  <c:v>14716</c:v>
                </c:pt>
                <c:pt idx="3">
                  <c:v>239747</c:v>
                </c:pt>
                <c:pt idx="4">
                  <c:v>195956</c:v>
                </c:pt>
                <c:pt idx="5">
                  <c:v>56415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8-40FF-9FA5-ED41F68DF9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547472"/>
        <c:axId val="2058610512"/>
      </c:barChart>
      <c:catAx>
        <c:axId val="3654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8610512"/>
        <c:crosses val="autoZero"/>
        <c:auto val="1"/>
        <c:lblAlgn val="ctr"/>
        <c:lblOffset val="100"/>
        <c:noMultiLvlLbl val="0"/>
      </c:catAx>
      <c:valAx>
        <c:axId val="205861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6547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'Fullførte lev.bytter'!$B$2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F2E5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2E500"/>
                </a:solidFill>
              </a:ln>
              <a:effectLst/>
            </c:spPr>
          </c:marker>
          <c:cat>
            <c:strRef>
              <c:f>'Fullførte lev.bytter'!$C$1:$N$1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f>'Fullførte lev.bytter'!$C$2:$N$2</c:f>
              <c:numCache>
                <c:formatCode>General</c:formatCode>
                <c:ptCount val="12"/>
                <c:pt idx="1">
                  <c:v>39418</c:v>
                </c:pt>
                <c:pt idx="2">
                  <c:v>70369</c:v>
                </c:pt>
                <c:pt idx="3">
                  <c:v>56674</c:v>
                </c:pt>
                <c:pt idx="4">
                  <c:v>52702</c:v>
                </c:pt>
                <c:pt idx="5">
                  <c:v>52438</c:v>
                </c:pt>
                <c:pt idx="6">
                  <c:v>47010</c:v>
                </c:pt>
                <c:pt idx="7">
                  <c:v>45995</c:v>
                </c:pt>
                <c:pt idx="8">
                  <c:v>52139</c:v>
                </c:pt>
                <c:pt idx="9">
                  <c:v>57135</c:v>
                </c:pt>
                <c:pt idx="10">
                  <c:v>61732</c:v>
                </c:pt>
                <c:pt idx="11">
                  <c:v>61024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3-4C0D-B452-DC89BA11DF28}"/>
            </c:ext>
          </c:extLst>
        </c:ser>
        <c:ser>
          <c:idx val="1"/>
          <c:order val="1"/>
          <c:tx>
            <c:strRef>
              <c:f>'Fullførte lev.bytter'!$B$3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00"/>
              </a:solidFill>
              <a:ln w="9525">
                <a:solidFill>
                  <a:srgbClr val="006600"/>
                </a:solidFill>
              </a:ln>
              <a:effectLst/>
            </c:spPr>
          </c:marker>
          <c:cat>
            <c:strRef>
              <c:f>'Fullførte lev.bytter'!$C$1:$N$1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f>'Fullførte lev.bytter'!$C$3:$N$3</c:f>
              <c:numCache>
                <c:formatCode>General</c:formatCode>
                <c:ptCount val="12"/>
                <c:pt idx="0">
                  <c:v>55289</c:v>
                </c:pt>
                <c:pt idx="1">
                  <c:v>65915</c:v>
                </c:pt>
                <c:pt idx="2">
                  <c:v>59417</c:v>
                </c:pt>
                <c:pt idx="3">
                  <c:v>48569</c:v>
                </c:pt>
                <c:pt idx="4">
                  <c:v>45548</c:v>
                </c:pt>
                <c:pt idx="5">
                  <c:v>54624</c:v>
                </c:pt>
                <c:pt idx="6">
                  <c:v>51285</c:v>
                </c:pt>
                <c:pt idx="7">
                  <c:v>54634</c:v>
                </c:pt>
                <c:pt idx="8">
                  <c:v>56563</c:v>
                </c:pt>
                <c:pt idx="9">
                  <c:v>61037</c:v>
                </c:pt>
                <c:pt idx="10">
                  <c:v>67699</c:v>
                </c:pt>
                <c:pt idx="11">
                  <c:v>61400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3-4C0D-B452-DC89BA11DF28}"/>
            </c:ext>
          </c:extLst>
        </c:ser>
        <c:ser>
          <c:idx val="2"/>
          <c:order val="2"/>
          <c:tx>
            <c:strRef>
              <c:f>'Fullførte lev.bytter'!$B$4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00588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5886"/>
              </a:solidFill>
              <a:ln w="9525">
                <a:solidFill>
                  <a:srgbClr val="005886"/>
                </a:solidFill>
              </a:ln>
              <a:effectLst/>
            </c:spPr>
          </c:marker>
          <c:cat>
            <c:strRef>
              <c:f>'Fullførte lev.bytter'!$C$1:$N$1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f>'Fullførte lev.bytter'!$C$4:$N$4</c:f>
              <c:numCache>
                <c:formatCode>General</c:formatCode>
                <c:ptCount val="12"/>
                <c:pt idx="0">
                  <c:v>61505</c:v>
                </c:pt>
                <c:pt idx="1">
                  <c:v>78179</c:v>
                </c:pt>
                <c:pt idx="2">
                  <c:v>75281</c:v>
                </c:pt>
                <c:pt idx="3">
                  <c:v>53546</c:v>
                </c:pt>
                <c:pt idx="4">
                  <c:v>51614</c:v>
                </c:pt>
                <c:pt idx="5">
                  <c:v>54689</c:v>
                </c:pt>
                <c:pt idx="6">
                  <c:v>42184</c:v>
                </c:pt>
                <c:pt idx="7">
                  <c:v>58853</c:v>
                </c:pt>
                <c:pt idx="8">
                  <c:v>66668</c:v>
                </c:pt>
                <c:pt idx="9" formatCode="#,##0">
                  <c:v>58725</c:v>
                </c:pt>
                <c:pt idx="10" formatCode="#,##0">
                  <c:v>93039</c:v>
                </c:pt>
                <c:pt idx="11" formatCode="#,##0">
                  <c:v>103987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3-4C0D-B452-DC89BA11DF28}"/>
            </c:ext>
          </c:extLst>
        </c:ser>
        <c:ser>
          <c:idx val="3"/>
          <c:order val="3"/>
          <c:tx>
            <c:strRef>
              <c:f>'Fullførte lev.bytter'!$B$5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'Fullførte lev.bytter'!$C$1:$N$1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f>'Fullførte lev.bytter'!$C$5:$N$5</c:f>
              <c:numCache>
                <c:formatCode>General</c:formatCode>
                <c:ptCount val="12"/>
                <c:pt idx="0">
                  <c:v>87311</c:v>
                </c:pt>
                <c:pt idx="1">
                  <c:v>58203</c:v>
                </c:pt>
                <c:pt idx="2">
                  <c:v>54436</c:v>
                </c:pt>
                <c:pt idx="3">
                  <c:v>34933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E-45CA-8529-8A42A8977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271936"/>
        <c:axId val="811219280"/>
      </c:lineChart>
      <c:catAx>
        <c:axId val="6822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1219280"/>
        <c:crosses val="autoZero"/>
        <c:auto val="1"/>
        <c:lblAlgn val="ctr"/>
        <c:lblOffset val="100"/>
        <c:noMultiLvlLbl val="0"/>
      </c:catAx>
      <c:valAx>
        <c:axId val="81121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22719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'Antall innlogginger Plug-in'!$A$4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'Antall innlogginger Plug-in'!$B$3:$M$3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'Antall innlogginger Plug-in'!$B$4:$M$4</c:f>
              <c:numCache>
                <c:formatCode>General</c:formatCode>
                <c:ptCount val="12"/>
                <c:pt idx="3">
                  <c:v>24889</c:v>
                </c:pt>
                <c:pt idx="4">
                  <c:v>21680</c:v>
                </c:pt>
                <c:pt idx="5">
                  <c:v>20606</c:v>
                </c:pt>
                <c:pt idx="6">
                  <c:v>14219</c:v>
                </c:pt>
                <c:pt idx="7">
                  <c:v>14819</c:v>
                </c:pt>
                <c:pt idx="8">
                  <c:v>16119</c:v>
                </c:pt>
                <c:pt idx="9">
                  <c:v>22085</c:v>
                </c:pt>
                <c:pt idx="10">
                  <c:v>22708</c:v>
                </c:pt>
                <c:pt idx="11">
                  <c:v>18123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1-466D-9B55-043BF45524AA}"/>
            </c:ext>
          </c:extLst>
        </c:ser>
        <c:ser>
          <c:idx val="1"/>
          <c:order val="1"/>
          <c:tx>
            <c:strRef>
              <c:f>'Antall innlogginger Plug-in'!$A$5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'Antall innlogginger Plug-in'!$B$3:$M$3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'Antall innlogginger Plug-in'!$B$5:$M$5</c:f>
              <c:numCache>
                <c:formatCode>General</c:formatCode>
                <c:ptCount val="12"/>
                <c:pt idx="0">
                  <c:v>27830</c:v>
                </c:pt>
                <c:pt idx="1">
                  <c:v>20429</c:v>
                </c:pt>
                <c:pt idx="2">
                  <c:v>15188</c:v>
                </c:pt>
                <c:pt idx="3">
                  <c:v>13036</c:v>
                </c:pt>
                <c:pt idx="4">
                  <c:v>11499</c:v>
                </c:pt>
                <c:pt idx="5">
                  <c:v>10591</c:v>
                </c:pt>
                <c:pt idx="6">
                  <c:v>7902</c:v>
                </c:pt>
                <c:pt idx="7">
                  <c:v>8560</c:v>
                </c:pt>
                <c:pt idx="8">
                  <c:v>9570</c:v>
                </c:pt>
                <c:pt idx="9">
                  <c:v>14027</c:v>
                </c:pt>
                <c:pt idx="10">
                  <c:v>16226</c:v>
                </c:pt>
                <c:pt idx="11">
                  <c:v>12255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61-466D-9B55-043BF45524AA}"/>
            </c:ext>
          </c:extLst>
        </c:ser>
        <c:ser>
          <c:idx val="2"/>
          <c:order val="2"/>
          <c:tx>
            <c:strRef>
              <c:f>'Antall innlogginger Plug-in'!$A$6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'Antall innlogginger Plug-in'!$B$3:$M$3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'Antall innlogginger Plug-in'!$B$6:$M$6</c:f>
              <c:numCache>
                <c:formatCode>General</c:formatCode>
                <c:ptCount val="12"/>
                <c:pt idx="0">
                  <c:v>21446</c:v>
                </c:pt>
                <c:pt idx="1">
                  <c:v>30090</c:v>
                </c:pt>
                <c:pt idx="2">
                  <c:v>18727</c:v>
                </c:pt>
                <c:pt idx="3">
                  <c:v>18118</c:v>
                </c:pt>
                <c:pt idx="4">
                  <c:v>11819</c:v>
                </c:pt>
                <c:pt idx="5">
                  <c:v>11369</c:v>
                </c:pt>
                <c:pt idx="6">
                  <c:v>9191</c:v>
                </c:pt>
                <c:pt idx="7">
                  <c:v>10873</c:v>
                </c:pt>
                <c:pt idx="8">
                  <c:v>19749</c:v>
                </c:pt>
                <c:pt idx="9">
                  <c:v>29233</c:v>
                </c:pt>
                <c:pt idx="10">
                  <c:v>39116</c:v>
                </c:pt>
                <c:pt idx="11">
                  <c:v>89618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1-466D-9B55-043BF45524AA}"/>
            </c:ext>
          </c:extLst>
        </c:ser>
        <c:ser>
          <c:idx val="3"/>
          <c:order val="3"/>
          <c:tx>
            <c:strRef>
              <c:f>'Antall innlogginger Plug-in'!$A$7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'Antall innlogginger Plug-in'!$B$3:$M$3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'Antall innlogginger Plug-in'!$B$7:$M$7</c:f>
              <c:numCache>
                <c:formatCode>General</c:formatCode>
                <c:ptCount val="12"/>
                <c:pt idx="0">
                  <c:v>76490</c:v>
                </c:pt>
                <c:pt idx="1">
                  <c:v>42653</c:v>
                </c:pt>
                <c:pt idx="2">
                  <c:v>30135</c:v>
                </c:pt>
                <c:pt idx="3">
                  <c:v>18834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61-466D-9B55-043BF455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248335"/>
        <c:axId val="682730991"/>
      </c:lineChart>
      <c:catAx>
        <c:axId val="687248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2730991"/>
        <c:crosses val="autoZero"/>
        <c:auto val="1"/>
        <c:lblAlgn val="ctr"/>
        <c:lblOffset val="100"/>
        <c:noMultiLvlLbl val="0"/>
      </c:catAx>
      <c:valAx>
        <c:axId val="682730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7248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september'!$B$3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september'!$B$4:$B$12</c:f>
              <c:numCache>
                <c:formatCode>#,##0</c:formatCode>
                <c:ptCount val="9"/>
                <c:pt idx="0">
                  <c:v>68641</c:v>
                </c:pt>
                <c:pt idx="1">
                  <c:v>60550</c:v>
                </c:pt>
                <c:pt idx="2">
                  <c:v>14412</c:v>
                </c:pt>
                <c:pt idx="3">
                  <c:v>158666</c:v>
                </c:pt>
                <c:pt idx="4">
                  <c:v>292938</c:v>
                </c:pt>
                <c:pt idx="5">
                  <c:v>55085</c:v>
                </c:pt>
                <c:pt idx="6">
                  <c:v>32871</c:v>
                </c:pt>
                <c:pt idx="7">
                  <c:v>2589295</c:v>
                </c:pt>
                <c:pt idx="8">
                  <c:v>2249352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2-4891-BECD-9849AB208A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mars'!$B$3</c:f>
              <c:strCache>
                <c:ptCount val="1"/>
                <c:pt idx="0">
                  <c:v>Mottatt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mars'!$B$4:$B$11</c:f>
              <c:numCache>
                <c:formatCode>General</c:formatCode>
                <c:ptCount val="8"/>
                <c:pt idx="0">
                  <c:v>88619</c:v>
                </c:pt>
                <c:pt idx="1">
                  <c:v>56106</c:v>
                </c:pt>
                <c:pt idx="2">
                  <c:v>12398</c:v>
                </c:pt>
                <c:pt idx="3">
                  <c:v>130486</c:v>
                </c:pt>
                <c:pt idx="4">
                  <c:v>81135</c:v>
                </c:pt>
                <c:pt idx="5">
                  <c:v>60827</c:v>
                </c:pt>
                <c:pt idx="6">
                  <c:v>1510676</c:v>
                </c:pt>
                <c:pt idx="7" formatCode="0">
                  <c:v>789231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7170416"/>
        <c:axId val="897176688"/>
      </c:barChart>
      <c:catAx>
        <c:axId val="89717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6688"/>
        <c:crosses val="autoZero"/>
        <c:auto val="1"/>
        <c:lblAlgn val="ctr"/>
        <c:lblOffset val="100"/>
        <c:noMultiLvlLbl val="0"/>
      </c:catAx>
      <c:valAx>
        <c:axId val="89717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september'!$C$3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september'!$C$4:$C$12</c:f>
              <c:numCache>
                <c:formatCode>#,##0</c:formatCode>
                <c:ptCount val="9"/>
                <c:pt idx="0">
                  <c:v>58840</c:v>
                </c:pt>
                <c:pt idx="1">
                  <c:v>52729</c:v>
                </c:pt>
                <c:pt idx="2">
                  <c:v>13141</c:v>
                </c:pt>
                <c:pt idx="3">
                  <c:v>157861</c:v>
                </c:pt>
                <c:pt idx="4">
                  <c:v>289329</c:v>
                </c:pt>
                <c:pt idx="5">
                  <c:v>53030</c:v>
                </c:pt>
                <c:pt idx="6">
                  <c:v>785</c:v>
                </c:pt>
                <c:pt idx="7">
                  <c:v>1203264</c:v>
                </c:pt>
                <c:pt idx="8">
                  <c:v>2249069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C-429B-BB4F-7877D0073E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september'!$D$3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september'!$D$4:$D$12</c:f>
              <c:numCache>
                <c:formatCode>#,##0</c:formatCode>
                <c:ptCount val="9"/>
                <c:pt idx="0">
                  <c:v>8555</c:v>
                </c:pt>
                <c:pt idx="1">
                  <c:v>6741</c:v>
                </c:pt>
                <c:pt idx="2">
                  <c:v>354</c:v>
                </c:pt>
                <c:pt idx="3">
                  <c:v>804</c:v>
                </c:pt>
                <c:pt idx="4">
                  <c:v>3348</c:v>
                </c:pt>
                <c:pt idx="5">
                  <c:v>2050</c:v>
                </c:pt>
                <c:pt idx="6">
                  <c:v>32085</c:v>
                </c:pt>
                <c:pt idx="7">
                  <c:v>1386005</c:v>
                </c:pt>
                <c:pt idx="8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2-4FEC-8D3F-C513338C0E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september'!$E$3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september'!$E$4:$E$6</c:f>
              <c:numCache>
                <c:formatCode>#,##0</c:formatCode>
                <c:ptCount val="3"/>
                <c:pt idx="0">
                  <c:v>994</c:v>
                </c:pt>
                <c:pt idx="1">
                  <c:v>1054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8-4B7B-BD6C-B66D737B8D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Plugin!$G$2:$G$31</c:f>
              <c:numCache>
                <c:formatCode>m/d/yyyy</c:formatCode>
                <c:ptCount val="30"/>
                <c:pt idx="0">
                  <c:v>43738</c:v>
                </c:pt>
                <c:pt idx="1">
                  <c:v>43737</c:v>
                </c:pt>
                <c:pt idx="2">
                  <c:v>43736</c:v>
                </c:pt>
                <c:pt idx="3">
                  <c:v>43735</c:v>
                </c:pt>
                <c:pt idx="4">
                  <c:v>43734</c:v>
                </c:pt>
                <c:pt idx="5">
                  <c:v>43733</c:v>
                </c:pt>
                <c:pt idx="6">
                  <c:v>43732</c:v>
                </c:pt>
                <c:pt idx="7">
                  <c:v>43731</c:v>
                </c:pt>
                <c:pt idx="8">
                  <c:v>43730</c:v>
                </c:pt>
                <c:pt idx="9">
                  <c:v>43729</c:v>
                </c:pt>
                <c:pt idx="10">
                  <c:v>43728</c:v>
                </c:pt>
                <c:pt idx="11">
                  <c:v>43727</c:v>
                </c:pt>
                <c:pt idx="12">
                  <c:v>43726</c:v>
                </c:pt>
                <c:pt idx="13">
                  <c:v>43725</c:v>
                </c:pt>
                <c:pt idx="14">
                  <c:v>43724</c:v>
                </c:pt>
                <c:pt idx="15">
                  <c:v>43723</c:v>
                </c:pt>
                <c:pt idx="16">
                  <c:v>43722</c:v>
                </c:pt>
                <c:pt idx="17">
                  <c:v>43721</c:v>
                </c:pt>
                <c:pt idx="18">
                  <c:v>43720</c:v>
                </c:pt>
                <c:pt idx="19">
                  <c:v>43719</c:v>
                </c:pt>
                <c:pt idx="20">
                  <c:v>43718</c:v>
                </c:pt>
                <c:pt idx="21">
                  <c:v>43717</c:v>
                </c:pt>
                <c:pt idx="22">
                  <c:v>43716</c:v>
                </c:pt>
                <c:pt idx="23">
                  <c:v>43715</c:v>
                </c:pt>
                <c:pt idx="24">
                  <c:v>43714</c:v>
                </c:pt>
                <c:pt idx="25">
                  <c:v>43713</c:v>
                </c:pt>
                <c:pt idx="26">
                  <c:v>43712</c:v>
                </c:pt>
                <c:pt idx="27">
                  <c:v>43711</c:v>
                </c:pt>
                <c:pt idx="28">
                  <c:v>43710</c:v>
                </c:pt>
                <c:pt idx="29">
                  <c:v>43709</c:v>
                </c:pt>
              </c:numCache>
            </c:numRef>
          </c:cat>
          <c:val>
            <c:numRef>
              <c:f>Plugin!$H$2:$H$31</c:f>
              <c:numCache>
                <c:formatCode>General</c:formatCode>
                <c:ptCount val="30"/>
                <c:pt idx="0">
                  <c:v>765</c:v>
                </c:pt>
                <c:pt idx="1">
                  <c:v>501</c:v>
                </c:pt>
                <c:pt idx="2">
                  <c:v>305</c:v>
                </c:pt>
                <c:pt idx="3">
                  <c:v>567</c:v>
                </c:pt>
                <c:pt idx="4">
                  <c:v>517</c:v>
                </c:pt>
                <c:pt idx="5">
                  <c:v>541</c:v>
                </c:pt>
                <c:pt idx="6">
                  <c:v>631</c:v>
                </c:pt>
                <c:pt idx="7">
                  <c:v>635</c:v>
                </c:pt>
                <c:pt idx="8">
                  <c:v>301</c:v>
                </c:pt>
                <c:pt idx="9">
                  <c:v>326</c:v>
                </c:pt>
                <c:pt idx="10">
                  <c:v>526</c:v>
                </c:pt>
                <c:pt idx="11">
                  <c:v>464</c:v>
                </c:pt>
                <c:pt idx="12">
                  <c:v>653</c:v>
                </c:pt>
                <c:pt idx="13">
                  <c:v>718</c:v>
                </c:pt>
                <c:pt idx="14">
                  <c:v>722</c:v>
                </c:pt>
                <c:pt idx="15">
                  <c:v>413</c:v>
                </c:pt>
                <c:pt idx="16">
                  <c:v>283</c:v>
                </c:pt>
                <c:pt idx="17">
                  <c:v>524</c:v>
                </c:pt>
                <c:pt idx="18">
                  <c:v>586</c:v>
                </c:pt>
                <c:pt idx="19">
                  <c:v>629</c:v>
                </c:pt>
                <c:pt idx="20">
                  <c:v>558</c:v>
                </c:pt>
                <c:pt idx="21">
                  <c:v>532</c:v>
                </c:pt>
                <c:pt idx="22">
                  <c:v>409</c:v>
                </c:pt>
                <c:pt idx="23">
                  <c:v>306</c:v>
                </c:pt>
                <c:pt idx="24">
                  <c:v>472</c:v>
                </c:pt>
                <c:pt idx="25">
                  <c:v>568</c:v>
                </c:pt>
                <c:pt idx="26">
                  <c:v>725</c:v>
                </c:pt>
                <c:pt idx="27">
                  <c:v>617</c:v>
                </c:pt>
                <c:pt idx="28">
                  <c:v>779</c:v>
                </c:pt>
                <c:pt idx="29">
                  <c:v>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4-4F55-8C54-A9610EE9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september'!$I$3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september'!$I$4:$I$9</c:f>
              <c:numCache>
                <c:formatCode>#,##0</c:formatCode>
                <c:ptCount val="6"/>
                <c:pt idx="0">
                  <c:v>76571</c:v>
                </c:pt>
                <c:pt idx="1">
                  <c:v>46339</c:v>
                </c:pt>
                <c:pt idx="2">
                  <c:v>10975</c:v>
                </c:pt>
                <c:pt idx="3">
                  <c:v>128275</c:v>
                </c:pt>
                <c:pt idx="4">
                  <c:v>267489</c:v>
                </c:pt>
                <c:pt idx="5">
                  <c:v>78863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4-448B-82B0-35F9729245F2}"/>
            </c:ext>
          </c:extLst>
        </c:ser>
        <c:ser>
          <c:idx val="1"/>
          <c:order val="1"/>
          <c:tx>
            <c:strRef>
              <c:f>'Rapport - september'!$J$3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september'!$J$4:$J$9</c:f>
              <c:numCache>
                <c:formatCode>#,##0</c:formatCode>
                <c:ptCount val="6"/>
                <c:pt idx="0">
                  <c:v>62574</c:v>
                </c:pt>
                <c:pt idx="1">
                  <c:v>40369</c:v>
                </c:pt>
                <c:pt idx="2">
                  <c:v>10957</c:v>
                </c:pt>
                <c:pt idx="3">
                  <c:v>96753</c:v>
                </c:pt>
                <c:pt idx="4">
                  <c:v>165957</c:v>
                </c:pt>
                <c:pt idx="5">
                  <c:v>51123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4-448B-82B0-35F9729245F2}"/>
            </c:ext>
          </c:extLst>
        </c:ser>
        <c:ser>
          <c:idx val="2"/>
          <c:order val="2"/>
          <c:tx>
            <c:strRef>
              <c:f>'Rapport - september'!$K$3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september'!$K$4:$K$9</c:f>
              <c:numCache>
                <c:formatCode>#,##0</c:formatCode>
                <c:ptCount val="6"/>
                <c:pt idx="0">
                  <c:v>59083</c:v>
                </c:pt>
                <c:pt idx="1">
                  <c:v>46438</c:v>
                </c:pt>
                <c:pt idx="2">
                  <c:v>13699</c:v>
                </c:pt>
                <c:pt idx="3">
                  <c:v>180218</c:v>
                </c:pt>
                <c:pt idx="4">
                  <c:v>241300</c:v>
                </c:pt>
                <c:pt idx="5">
                  <c:v>74638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E4-448B-82B0-35F9729245F2}"/>
            </c:ext>
          </c:extLst>
        </c:ser>
        <c:ser>
          <c:idx val="3"/>
          <c:order val="3"/>
          <c:tx>
            <c:strRef>
              <c:f>'Rapport - september'!$L$3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september'!$L$4:$L$9</c:f>
              <c:numCache>
                <c:formatCode>#,##0</c:formatCode>
                <c:ptCount val="6"/>
                <c:pt idx="0">
                  <c:v>58791</c:v>
                </c:pt>
                <c:pt idx="1">
                  <c:v>49314</c:v>
                </c:pt>
                <c:pt idx="2">
                  <c:v>16902</c:v>
                </c:pt>
                <c:pt idx="3">
                  <c:v>124594</c:v>
                </c:pt>
                <c:pt idx="4">
                  <c:v>197711</c:v>
                </c:pt>
                <c:pt idx="5">
                  <c:v>80758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E4-448B-82B0-35F9729245F2}"/>
            </c:ext>
          </c:extLst>
        </c:ser>
        <c:ser>
          <c:idx val="4"/>
          <c:order val="4"/>
          <c:tx>
            <c:strRef>
              <c:f>'Rapport - september'!$M$3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september'!$M$4:$M$9</c:f>
              <c:numCache>
                <c:formatCode>#,##0</c:formatCode>
                <c:ptCount val="6"/>
                <c:pt idx="0">
                  <c:v>53185</c:v>
                </c:pt>
                <c:pt idx="1">
                  <c:v>51031</c:v>
                </c:pt>
                <c:pt idx="2">
                  <c:v>15847</c:v>
                </c:pt>
                <c:pt idx="3">
                  <c:v>82874</c:v>
                </c:pt>
                <c:pt idx="4">
                  <c:v>175149</c:v>
                </c:pt>
                <c:pt idx="5">
                  <c:v>50313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E4-448B-82B0-35F9729245F2}"/>
            </c:ext>
          </c:extLst>
        </c:ser>
        <c:ser>
          <c:idx val="5"/>
          <c:order val="5"/>
          <c:tx>
            <c:strRef>
              <c:f>'Rapport - september'!$N$3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september'!$N$4:$N$9</c:f>
              <c:numCache>
                <c:formatCode>#,##0</c:formatCode>
                <c:ptCount val="6"/>
                <c:pt idx="0">
                  <c:v>57854</c:v>
                </c:pt>
                <c:pt idx="1">
                  <c:v>53821</c:v>
                </c:pt>
                <c:pt idx="2">
                  <c:v>14716</c:v>
                </c:pt>
                <c:pt idx="3">
                  <c:v>239747</c:v>
                </c:pt>
                <c:pt idx="4">
                  <c:v>195956</c:v>
                </c:pt>
                <c:pt idx="5">
                  <c:v>56415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E4-448B-82B0-35F9729245F2}"/>
            </c:ext>
          </c:extLst>
        </c:ser>
        <c:ser>
          <c:idx val="6"/>
          <c:order val="6"/>
          <c:tx>
            <c:strRef>
              <c:f>'Rapport - september'!$O$3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september'!$O$4:$O$9</c:f>
              <c:numCache>
                <c:formatCode>#,##0</c:formatCode>
                <c:ptCount val="6"/>
                <c:pt idx="0">
                  <c:v>58840</c:v>
                </c:pt>
                <c:pt idx="1">
                  <c:v>52729</c:v>
                </c:pt>
                <c:pt idx="2">
                  <c:v>13141</c:v>
                </c:pt>
                <c:pt idx="3">
                  <c:v>157861</c:v>
                </c:pt>
                <c:pt idx="4">
                  <c:v>289329</c:v>
                </c:pt>
                <c:pt idx="5">
                  <c:v>53030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3C4-9290-BDB310DCFE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547472"/>
        <c:axId val="2058610512"/>
      </c:barChart>
      <c:catAx>
        <c:axId val="3654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8610512"/>
        <c:crosses val="autoZero"/>
        <c:auto val="1"/>
        <c:lblAlgn val="ctr"/>
        <c:lblOffset val="100"/>
        <c:noMultiLvlLbl val="0"/>
      </c:catAx>
      <c:valAx>
        <c:axId val="205861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6547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september'!$I$11</c:f>
              <c:strCache>
                <c:ptCount val="1"/>
                <c:pt idx="0">
                  <c:v>Mars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september'!$I$12:$I$19</c:f>
              <c:numCache>
                <c:formatCode>#,##0</c:formatCode>
                <c:ptCount val="8"/>
                <c:pt idx="0">
                  <c:v>811</c:v>
                </c:pt>
                <c:pt idx="1">
                  <c:v>74</c:v>
                </c:pt>
                <c:pt idx="2">
                  <c:v>233</c:v>
                </c:pt>
                <c:pt idx="3">
                  <c:v>341</c:v>
                </c:pt>
                <c:pt idx="4">
                  <c:v>74</c:v>
                </c:pt>
                <c:pt idx="5">
                  <c:v>122</c:v>
                </c:pt>
                <c:pt idx="6">
                  <c:v>59</c:v>
                </c:pt>
                <c:pt idx="7">
                  <c:v>77149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7-45F9-B958-528F5C7E5CA0}"/>
            </c:ext>
          </c:extLst>
        </c:ser>
        <c:ser>
          <c:idx val="1"/>
          <c:order val="1"/>
          <c:tx>
            <c:strRef>
              <c:f>'Rapport - september'!$J$11</c:f>
              <c:strCache>
                <c:ptCount val="1"/>
                <c:pt idx="0">
                  <c:v>April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september'!$J$12:$J$19</c:f>
              <c:numCache>
                <c:formatCode>#,##0</c:formatCode>
                <c:ptCount val="8"/>
                <c:pt idx="0">
                  <c:v>1027</c:v>
                </c:pt>
                <c:pt idx="1">
                  <c:v>62</c:v>
                </c:pt>
                <c:pt idx="2">
                  <c:v>202</c:v>
                </c:pt>
                <c:pt idx="3">
                  <c:v>511</c:v>
                </c:pt>
                <c:pt idx="4">
                  <c:v>82</c:v>
                </c:pt>
                <c:pt idx="5">
                  <c:v>253</c:v>
                </c:pt>
                <c:pt idx="6">
                  <c:v>3</c:v>
                </c:pt>
                <c:pt idx="7">
                  <c:v>48983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7-45F9-B958-528F5C7E5CA0}"/>
            </c:ext>
          </c:extLst>
        </c:ser>
        <c:ser>
          <c:idx val="2"/>
          <c:order val="2"/>
          <c:tx>
            <c:strRef>
              <c:f>'Rapport - september'!$K$11</c:f>
              <c:strCache>
                <c:ptCount val="1"/>
                <c:pt idx="0">
                  <c:v>Mai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september'!$K$12:$K$19</c:f>
              <c:numCache>
                <c:formatCode>#,##0</c:formatCode>
                <c:ptCount val="8"/>
                <c:pt idx="0">
                  <c:v>1383</c:v>
                </c:pt>
                <c:pt idx="1">
                  <c:v>57</c:v>
                </c:pt>
                <c:pt idx="2">
                  <c:v>205</c:v>
                </c:pt>
                <c:pt idx="3">
                  <c:v>418</c:v>
                </c:pt>
                <c:pt idx="4">
                  <c:v>89</c:v>
                </c:pt>
                <c:pt idx="5">
                  <c:v>236</c:v>
                </c:pt>
                <c:pt idx="6">
                  <c:v>7</c:v>
                </c:pt>
                <c:pt idx="7">
                  <c:v>72243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67-45F9-B958-528F5C7E5CA0}"/>
            </c:ext>
          </c:extLst>
        </c:ser>
        <c:ser>
          <c:idx val="3"/>
          <c:order val="3"/>
          <c:tx>
            <c:strRef>
              <c:f>'Rapport - september'!$L$11</c:f>
              <c:strCache>
                <c:ptCount val="1"/>
                <c:pt idx="0">
                  <c:v>Juni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september'!$L$12:$L$19</c:f>
              <c:numCache>
                <c:formatCode>#,##0</c:formatCode>
                <c:ptCount val="8"/>
                <c:pt idx="0">
                  <c:v>1586</c:v>
                </c:pt>
                <c:pt idx="1">
                  <c:v>48</c:v>
                </c:pt>
                <c:pt idx="2">
                  <c:v>271</c:v>
                </c:pt>
                <c:pt idx="3">
                  <c:v>539</c:v>
                </c:pt>
                <c:pt idx="4">
                  <c:v>98</c:v>
                </c:pt>
                <c:pt idx="5">
                  <c:v>523</c:v>
                </c:pt>
                <c:pt idx="6">
                  <c:v>9</c:v>
                </c:pt>
                <c:pt idx="7">
                  <c:v>77684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67-45F9-B958-528F5C7E5CA0}"/>
            </c:ext>
          </c:extLst>
        </c:ser>
        <c:ser>
          <c:idx val="4"/>
          <c:order val="4"/>
          <c:tx>
            <c:strRef>
              <c:f>'Rapport - september'!$M$11</c:f>
              <c:strCache>
                <c:ptCount val="1"/>
                <c:pt idx="0">
                  <c:v>Juli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september'!$M$12:$M$19</c:f>
              <c:numCache>
                <c:formatCode>#,##0</c:formatCode>
                <c:ptCount val="8"/>
                <c:pt idx="0">
                  <c:v>1644</c:v>
                </c:pt>
                <c:pt idx="1">
                  <c:v>65</c:v>
                </c:pt>
                <c:pt idx="2">
                  <c:v>252</c:v>
                </c:pt>
                <c:pt idx="3">
                  <c:v>457</c:v>
                </c:pt>
                <c:pt idx="4">
                  <c:v>87</c:v>
                </c:pt>
                <c:pt idx="5">
                  <c:v>104</c:v>
                </c:pt>
                <c:pt idx="6">
                  <c:v>7</c:v>
                </c:pt>
                <c:pt idx="7">
                  <c:v>47697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67-45F9-B958-528F5C7E5CA0}"/>
            </c:ext>
          </c:extLst>
        </c:ser>
        <c:ser>
          <c:idx val="5"/>
          <c:order val="5"/>
          <c:tx>
            <c:strRef>
              <c:f>'Rapport - september'!$N$11</c:f>
              <c:strCache>
                <c:ptCount val="1"/>
                <c:pt idx="0">
                  <c:v>August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september'!$N$12:$N$19</c:f>
              <c:numCache>
                <c:formatCode>#,##0</c:formatCode>
                <c:ptCount val="8"/>
                <c:pt idx="0">
                  <c:v>1866</c:v>
                </c:pt>
                <c:pt idx="1">
                  <c:v>39</c:v>
                </c:pt>
                <c:pt idx="2">
                  <c:v>233</c:v>
                </c:pt>
                <c:pt idx="3">
                  <c:v>540</c:v>
                </c:pt>
                <c:pt idx="4">
                  <c:v>93</c:v>
                </c:pt>
                <c:pt idx="5">
                  <c:v>577</c:v>
                </c:pt>
                <c:pt idx="6">
                  <c:v>6</c:v>
                </c:pt>
                <c:pt idx="7">
                  <c:v>53061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67-45F9-B958-528F5C7E5CA0}"/>
            </c:ext>
          </c:extLst>
        </c:ser>
        <c:ser>
          <c:idx val="6"/>
          <c:order val="6"/>
          <c:tx>
            <c:strRef>
              <c:f>'Rapport - september'!$O$11</c:f>
              <c:strCache>
                <c:ptCount val="1"/>
                <c:pt idx="0">
                  <c:v>September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- september'!$H$12:$H$19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september'!$O$12:$O$19</c:f>
              <c:numCache>
                <c:formatCode>#,##0</c:formatCode>
                <c:ptCount val="8"/>
                <c:pt idx="0">
                  <c:v>1899</c:v>
                </c:pt>
                <c:pt idx="1">
                  <c:v>73</c:v>
                </c:pt>
                <c:pt idx="2">
                  <c:v>308</c:v>
                </c:pt>
                <c:pt idx="3">
                  <c:v>549</c:v>
                </c:pt>
                <c:pt idx="4">
                  <c:v>124</c:v>
                </c:pt>
                <c:pt idx="5">
                  <c:v>593</c:v>
                </c:pt>
                <c:pt idx="6">
                  <c:v>66</c:v>
                </c:pt>
                <c:pt idx="7">
                  <c:v>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67-45F9-B958-528F5C7E5C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3136175"/>
        <c:axId val="456320463"/>
      </c:barChart>
      <c:catAx>
        <c:axId val="43313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6320463"/>
        <c:crosses val="autoZero"/>
        <c:auto val="1"/>
        <c:lblAlgn val="ctr"/>
        <c:lblOffset val="100"/>
        <c:noMultiLvlLbl val="0"/>
      </c:catAx>
      <c:valAx>
        <c:axId val="456320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313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Oktober'!$B$3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Oktober'!$B$4:$B$12</c:f>
              <c:numCache>
                <c:formatCode>#,##0</c:formatCode>
                <c:ptCount val="9"/>
                <c:pt idx="0">
                  <c:v>81431</c:v>
                </c:pt>
                <c:pt idx="1">
                  <c:v>64433</c:v>
                </c:pt>
                <c:pt idx="2">
                  <c:v>15528</c:v>
                </c:pt>
                <c:pt idx="3">
                  <c:v>137121</c:v>
                </c:pt>
                <c:pt idx="4">
                  <c:v>225283</c:v>
                </c:pt>
                <c:pt idx="5">
                  <c:v>68075</c:v>
                </c:pt>
                <c:pt idx="6">
                  <c:v>42329</c:v>
                </c:pt>
                <c:pt idx="7">
                  <c:v>2698773</c:v>
                </c:pt>
                <c:pt idx="8">
                  <c:v>2069324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4-4CC4-B372-673C9A8CA4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Oktober'!$C$3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Oktober'!$C$4:$C$12</c:f>
              <c:numCache>
                <c:formatCode>#,##0</c:formatCode>
                <c:ptCount val="9"/>
                <c:pt idx="0">
                  <c:v>74139</c:v>
                </c:pt>
                <c:pt idx="1">
                  <c:v>57177</c:v>
                </c:pt>
                <c:pt idx="2">
                  <c:v>14095</c:v>
                </c:pt>
                <c:pt idx="3">
                  <c:v>135880</c:v>
                </c:pt>
                <c:pt idx="4">
                  <c:v>221644</c:v>
                </c:pt>
                <c:pt idx="5">
                  <c:v>66369</c:v>
                </c:pt>
                <c:pt idx="6">
                  <c:v>737</c:v>
                </c:pt>
                <c:pt idx="7">
                  <c:v>1446494</c:v>
                </c:pt>
                <c:pt idx="8">
                  <c:v>2068322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BE3-9BBB-873F4505BD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Oktober'!$D$3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Oktober'!$D$4:$D$12</c:f>
              <c:numCache>
                <c:formatCode>#,##0</c:formatCode>
                <c:ptCount val="9"/>
                <c:pt idx="0">
                  <c:v>5939</c:v>
                </c:pt>
                <c:pt idx="1">
                  <c:v>6094</c:v>
                </c:pt>
                <c:pt idx="2">
                  <c:v>490</c:v>
                </c:pt>
                <c:pt idx="3">
                  <c:v>1238</c:v>
                </c:pt>
                <c:pt idx="4">
                  <c:v>3464</c:v>
                </c:pt>
                <c:pt idx="5">
                  <c:v>1698</c:v>
                </c:pt>
                <c:pt idx="6">
                  <c:v>41588</c:v>
                </c:pt>
                <c:pt idx="7">
                  <c:v>1252279</c:v>
                </c:pt>
                <c:pt idx="8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6-42AE-9F82-785E4F89A9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Oktober'!$E$3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Oktober'!$E$4:$E$6</c:f>
              <c:numCache>
                <c:formatCode>#,##0</c:formatCode>
                <c:ptCount val="3"/>
                <c:pt idx="0">
                  <c:v>1111</c:v>
                </c:pt>
                <c:pt idx="1">
                  <c:v>1129</c:v>
                </c:pt>
                <c:pt idx="2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0-4350-97B9-66C57D0F1E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Avviste markedsprosesser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mars'!$A$4:$A$10</c:f>
              <c:strCache>
                <c:ptCount val="7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</c:strCache>
            </c:strRef>
          </c:cat>
          <c:val>
            <c:numRef>
              <c:f>'Rapport - mars'!$D$4:$D$10</c:f>
              <c:numCache>
                <c:formatCode>0%</c:formatCode>
                <c:ptCount val="7"/>
                <c:pt idx="0">
                  <c:v>0.12148636296956634</c:v>
                </c:pt>
                <c:pt idx="1">
                  <c:v>0.15301393790325454</c:v>
                </c:pt>
                <c:pt idx="2">
                  <c:v>4.5571866430069365E-2</c:v>
                </c:pt>
                <c:pt idx="3">
                  <c:v>1.6944346519933172E-2</c:v>
                </c:pt>
                <c:pt idx="4">
                  <c:v>2.7978061255931472E-2</c:v>
                </c:pt>
                <c:pt idx="5">
                  <c:v>0.67519358179755695</c:v>
                </c:pt>
                <c:pt idx="6">
                  <c:v>0.68272548183727022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F-4691-8508-D5FFDBAC800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897170024"/>
        <c:axId val="897175120"/>
      </c:barChart>
      <c:catAx>
        <c:axId val="897170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5120"/>
        <c:crosses val="autoZero"/>
        <c:auto val="1"/>
        <c:lblAlgn val="ctr"/>
        <c:lblOffset val="100"/>
        <c:noMultiLvlLbl val="0"/>
      </c:catAx>
      <c:valAx>
        <c:axId val="89717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0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Plugin!$I$2:$I$32</c:f>
              <c:numCache>
                <c:formatCode>m/d/yyyy</c:formatCode>
                <c:ptCount val="31"/>
                <c:pt idx="0">
                  <c:v>43769</c:v>
                </c:pt>
                <c:pt idx="1">
                  <c:v>43768</c:v>
                </c:pt>
                <c:pt idx="2">
                  <c:v>43767</c:v>
                </c:pt>
                <c:pt idx="3">
                  <c:v>43766</c:v>
                </c:pt>
                <c:pt idx="4">
                  <c:v>43765</c:v>
                </c:pt>
                <c:pt idx="5">
                  <c:v>43764</c:v>
                </c:pt>
                <c:pt idx="6">
                  <c:v>43763</c:v>
                </c:pt>
                <c:pt idx="7">
                  <c:v>43762</c:v>
                </c:pt>
                <c:pt idx="8">
                  <c:v>43761</c:v>
                </c:pt>
                <c:pt idx="9">
                  <c:v>43760</c:v>
                </c:pt>
                <c:pt idx="10">
                  <c:v>43759</c:v>
                </c:pt>
                <c:pt idx="11">
                  <c:v>43758</c:v>
                </c:pt>
                <c:pt idx="12">
                  <c:v>43757</c:v>
                </c:pt>
                <c:pt idx="13">
                  <c:v>43756</c:v>
                </c:pt>
                <c:pt idx="14">
                  <c:v>43755</c:v>
                </c:pt>
                <c:pt idx="15">
                  <c:v>43754</c:v>
                </c:pt>
                <c:pt idx="16">
                  <c:v>43753</c:v>
                </c:pt>
                <c:pt idx="17">
                  <c:v>43752</c:v>
                </c:pt>
                <c:pt idx="18">
                  <c:v>43751</c:v>
                </c:pt>
                <c:pt idx="19">
                  <c:v>43750</c:v>
                </c:pt>
                <c:pt idx="20">
                  <c:v>43749</c:v>
                </c:pt>
                <c:pt idx="21">
                  <c:v>43748</c:v>
                </c:pt>
                <c:pt idx="22">
                  <c:v>43747</c:v>
                </c:pt>
                <c:pt idx="23">
                  <c:v>43746</c:v>
                </c:pt>
                <c:pt idx="24">
                  <c:v>43745</c:v>
                </c:pt>
                <c:pt idx="25">
                  <c:v>43744</c:v>
                </c:pt>
                <c:pt idx="26">
                  <c:v>43743</c:v>
                </c:pt>
                <c:pt idx="27">
                  <c:v>43742</c:v>
                </c:pt>
                <c:pt idx="28">
                  <c:v>43741</c:v>
                </c:pt>
                <c:pt idx="29">
                  <c:v>43740</c:v>
                </c:pt>
                <c:pt idx="30">
                  <c:v>43739</c:v>
                </c:pt>
              </c:numCache>
            </c:numRef>
          </c:cat>
          <c:val>
            <c:numRef>
              <c:f>Plugin!$J$2:$J$32</c:f>
              <c:numCache>
                <c:formatCode>General</c:formatCode>
                <c:ptCount val="31"/>
                <c:pt idx="0">
                  <c:v>608</c:v>
                </c:pt>
                <c:pt idx="1">
                  <c:v>945</c:v>
                </c:pt>
                <c:pt idx="2">
                  <c:v>837</c:v>
                </c:pt>
                <c:pt idx="3">
                  <c:v>753</c:v>
                </c:pt>
                <c:pt idx="4">
                  <c:v>375</c:v>
                </c:pt>
                <c:pt idx="5">
                  <c:v>362</c:v>
                </c:pt>
                <c:pt idx="6">
                  <c:v>512</c:v>
                </c:pt>
                <c:pt idx="7">
                  <c:v>710</c:v>
                </c:pt>
                <c:pt idx="8">
                  <c:v>673</c:v>
                </c:pt>
                <c:pt idx="9">
                  <c:v>594</c:v>
                </c:pt>
                <c:pt idx="10">
                  <c:v>632</c:v>
                </c:pt>
                <c:pt idx="11">
                  <c:v>490</c:v>
                </c:pt>
                <c:pt idx="12">
                  <c:v>319</c:v>
                </c:pt>
                <c:pt idx="13">
                  <c:v>541</c:v>
                </c:pt>
                <c:pt idx="14">
                  <c:v>686</c:v>
                </c:pt>
                <c:pt idx="15">
                  <c:v>756</c:v>
                </c:pt>
                <c:pt idx="16">
                  <c:v>942</c:v>
                </c:pt>
                <c:pt idx="17">
                  <c:v>1066</c:v>
                </c:pt>
                <c:pt idx="18">
                  <c:v>586</c:v>
                </c:pt>
                <c:pt idx="19">
                  <c:v>496</c:v>
                </c:pt>
                <c:pt idx="20">
                  <c:v>757</c:v>
                </c:pt>
                <c:pt idx="21">
                  <c:v>1151</c:v>
                </c:pt>
                <c:pt idx="22">
                  <c:v>1369</c:v>
                </c:pt>
                <c:pt idx="23">
                  <c:v>1116</c:v>
                </c:pt>
                <c:pt idx="24">
                  <c:v>999</c:v>
                </c:pt>
                <c:pt idx="25">
                  <c:v>605</c:v>
                </c:pt>
                <c:pt idx="26">
                  <c:v>427</c:v>
                </c:pt>
                <c:pt idx="27">
                  <c:v>579</c:v>
                </c:pt>
                <c:pt idx="28">
                  <c:v>654</c:v>
                </c:pt>
                <c:pt idx="29">
                  <c:v>642</c:v>
                </c:pt>
                <c:pt idx="30">
                  <c:v>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8-4B4C-A335-AC291831A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Oktober'!$I$3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Oktober'!$H$4:$H$9</c:f>
              <c:strCache>
                <c:ptCount val="6"/>
                <c:pt idx="0">
                  <c:v>Change of supplier</c:v>
                </c:pt>
                <c:pt idx="1">
                  <c:v>Move in</c:v>
                </c:pt>
                <c:pt idx="2">
                  <c:v>Move out and terminations</c:v>
                </c:pt>
                <c:pt idx="3">
                  <c:v>Master data updates from grid owners</c:v>
                </c:pt>
                <c:pt idx="4">
                  <c:v>Master data updates from balance suppliers</c:v>
                </c:pt>
                <c:pt idx="5">
                  <c:v>Roll backs and corrections</c:v>
                </c:pt>
              </c:strCache>
            </c:strRef>
          </c:cat>
          <c:val>
            <c:numRef>
              <c:f>'Rapport - Oktober'!$I$4:$I$9</c:f>
              <c:numCache>
                <c:formatCode>#,##0</c:formatCode>
                <c:ptCount val="6"/>
                <c:pt idx="0">
                  <c:v>62574</c:v>
                </c:pt>
                <c:pt idx="1">
                  <c:v>40369</c:v>
                </c:pt>
                <c:pt idx="2">
                  <c:v>10957</c:v>
                </c:pt>
                <c:pt idx="3">
                  <c:v>96753</c:v>
                </c:pt>
                <c:pt idx="4">
                  <c:v>165957</c:v>
                </c:pt>
                <c:pt idx="5">
                  <c:v>51123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857-AB52-469E497F3252}"/>
            </c:ext>
          </c:extLst>
        </c:ser>
        <c:ser>
          <c:idx val="1"/>
          <c:order val="1"/>
          <c:tx>
            <c:strRef>
              <c:f>'Rapport - Oktober'!$J$3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Oktober'!$H$4:$H$9</c:f>
              <c:strCache>
                <c:ptCount val="6"/>
                <c:pt idx="0">
                  <c:v>Change of supplier</c:v>
                </c:pt>
                <c:pt idx="1">
                  <c:v>Move in</c:v>
                </c:pt>
                <c:pt idx="2">
                  <c:v>Move out and terminations</c:v>
                </c:pt>
                <c:pt idx="3">
                  <c:v>Master data updates from grid owners</c:v>
                </c:pt>
                <c:pt idx="4">
                  <c:v>Master data updates from balance suppliers</c:v>
                </c:pt>
                <c:pt idx="5">
                  <c:v>Roll backs and corrections</c:v>
                </c:pt>
              </c:strCache>
            </c:strRef>
          </c:cat>
          <c:val>
            <c:numRef>
              <c:f>'Rapport - Oktober'!$J$4:$J$9</c:f>
              <c:numCache>
                <c:formatCode>#,##0</c:formatCode>
                <c:ptCount val="6"/>
                <c:pt idx="0">
                  <c:v>59083</c:v>
                </c:pt>
                <c:pt idx="1">
                  <c:v>46438</c:v>
                </c:pt>
                <c:pt idx="2">
                  <c:v>13699</c:v>
                </c:pt>
                <c:pt idx="3">
                  <c:v>180218</c:v>
                </c:pt>
                <c:pt idx="4">
                  <c:v>241300</c:v>
                </c:pt>
                <c:pt idx="5">
                  <c:v>74638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3F-4857-AB52-469E497F3252}"/>
            </c:ext>
          </c:extLst>
        </c:ser>
        <c:ser>
          <c:idx val="2"/>
          <c:order val="2"/>
          <c:tx>
            <c:strRef>
              <c:f>'Rapport - Oktober'!$K$3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Oktober'!$H$4:$H$9</c:f>
              <c:strCache>
                <c:ptCount val="6"/>
                <c:pt idx="0">
                  <c:v>Change of supplier</c:v>
                </c:pt>
                <c:pt idx="1">
                  <c:v>Move in</c:v>
                </c:pt>
                <c:pt idx="2">
                  <c:v>Move out and terminations</c:v>
                </c:pt>
                <c:pt idx="3">
                  <c:v>Master data updates from grid owners</c:v>
                </c:pt>
                <c:pt idx="4">
                  <c:v>Master data updates from balance suppliers</c:v>
                </c:pt>
                <c:pt idx="5">
                  <c:v>Roll backs and corrections</c:v>
                </c:pt>
              </c:strCache>
            </c:strRef>
          </c:cat>
          <c:val>
            <c:numRef>
              <c:f>'Rapport - Oktober'!$K$4:$K$9</c:f>
              <c:numCache>
                <c:formatCode>#,##0</c:formatCode>
                <c:ptCount val="6"/>
                <c:pt idx="0">
                  <c:v>58791</c:v>
                </c:pt>
                <c:pt idx="1">
                  <c:v>49314</c:v>
                </c:pt>
                <c:pt idx="2">
                  <c:v>16902</c:v>
                </c:pt>
                <c:pt idx="3">
                  <c:v>124594</c:v>
                </c:pt>
                <c:pt idx="4">
                  <c:v>197711</c:v>
                </c:pt>
                <c:pt idx="5">
                  <c:v>80758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3F-4857-AB52-469E497F3252}"/>
            </c:ext>
          </c:extLst>
        </c:ser>
        <c:ser>
          <c:idx val="3"/>
          <c:order val="3"/>
          <c:tx>
            <c:strRef>
              <c:f>'Rapport - Oktober'!$L$3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Oktober'!$H$4:$H$9</c:f>
              <c:strCache>
                <c:ptCount val="6"/>
                <c:pt idx="0">
                  <c:v>Change of supplier</c:v>
                </c:pt>
                <c:pt idx="1">
                  <c:v>Move in</c:v>
                </c:pt>
                <c:pt idx="2">
                  <c:v>Move out and terminations</c:v>
                </c:pt>
                <c:pt idx="3">
                  <c:v>Master data updates from grid owners</c:v>
                </c:pt>
                <c:pt idx="4">
                  <c:v>Master data updates from balance suppliers</c:v>
                </c:pt>
                <c:pt idx="5">
                  <c:v>Roll backs and corrections</c:v>
                </c:pt>
              </c:strCache>
            </c:strRef>
          </c:cat>
          <c:val>
            <c:numRef>
              <c:f>'Rapport - Oktober'!$L$4:$L$9</c:f>
              <c:numCache>
                <c:formatCode>#,##0</c:formatCode>
                <c:ptCount val="6"/>
                <c:pt idx="0">
                  <c:v>53185</c:v>
                </c:pt>
                <c:pt idx="1">
                  <c:v>51031</c:v>
                </c:pt>
                <c:pt idx="2">
                  <c:v>15847</c:v>
                </c:pt>
                <c:pt idx="3">
                  <c:v>82874</c:v>
                </c:pt>
                <c:pt idx="4">
                  <c:v>175149</c:v>
                </c:pt>
                <c:pt idx="5">
                  <c:v>50313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3F-4857-AB52-469E497F3252}"/>
            </c:ext>
          </c:extLst>
        </c:ser>
        <c:ser>
          <c:idx val="4"/>
          <c:order val="4"/>
          <c:tx>
            <c:strRef>
              <c:f>'Rapport - Oktober'!$M$3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Oktober'!$H$4:$H$9</c:f>
              <c:strCache>
                <c:ptCount val="6"/>
                <c:pt idx="0">
                  <c:v>Change of supplier</c:v>
                </c:pt>
                <c:pt idx="1">
                  <c:v>Move in</c:v>
                </c:pt>
                <c:pt idx="2">
                  <c:v>Move out and terminations</c:v>
                </c:pt>
                <c:pt idx="3">
                  <c:v>Master data updates from grid owners</c:v>
                </c:pt>
                <c:pt idx="4">
                  <c:v>Master data updates from balance suppliers</c:v>
                </c:pt>
                <c:pt idx="5">
                  <c:v>Roll backs and corrections</c:v>
                </c:pt>
              </c:strCache>
            </c:strRef>
          </c:cat>
          <c:val>
            <c:numRef>
              <c:f>'Rapport - Oktober'!$M$4:$M$9</c:f>
              <c:numCache>
                <c:formatCode>#,##0</c:formatCode>
                <c:ptCount val="6"/>
                <c:pt idx="0">
                  <c:v>57854</c:v>
                </c:pt>
                <c:pt idx="1">
                  <c:v>53821</c:v>
                </c:pt>
                <c:pt idx="2">
                  <c:v>14716</c:v>
                </c:pt>
                <c:pt idx="3">
                  <c:v>239747</c:v>
                </c:pt>
                <c:pt idx="4">
                  <c:v>195956</c:v>
                </c:pt>
                <c:pt idx="5">
                  <c:v>56415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F-4857-AB52-469E497F3252}"/>
            </c:ext>
          </c:extLst>
        </c:ser>
        <c:ser>
          <c:idx val="5"/>
          <c:order val="5"/>
          <c:tx>
            <c:strRef>
              <c:f>'Rapport - Oktober'!$N$3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Oktober'!$H$4:$H$9</c:f>
              <c:strCache>
                <c:ptCount val="6"/>
                <c:pt idx="0">
                  <c:v>Change of supplier</c:v>
                </c:pt>
                <c:pt idx="1">
                  <c:v>Move in</c:v>
                </c:pt>
                <c:pt idx="2">
                  <c:v>Move out and terminations</c:v>
                </c:pt>
                <c:pt idx="3">
                  <c:v>Master data updates from grid owners</c:v>
                </c:pt>
                <c:pt idx="4">
                  <c:v>Master data updates from balance suppliers</c:v>
                </c:pt>
                <c:pt idx="5">
                  <c:v>Roll backs and corrections</c:v>
                </c:pt>
              </c:strCache>
            </c:strRef>
          </c:cat>
          <c:val>
            <c:numRef>
              <c:f>'Rapport - Oktober'!$N$4:$N$9</c:f>
              <c:numCache>
                <c:formatCode>#,##0</c:formatCode>
                <c:ptCount val="6"/>
                <c:pt idx="0">
                  <c:v>58840</c:v>
                </c:pt>
                <c:pt idx="1">
                  <c:v>52729</c:v>
                </c:pt>
                <c:pt idx="2">
                  <c:v>13141</c:v>
                </c:pt>
                <c:pt idx="3">
                  <c:v>157861</c:v>
                </c:pt>
                <c:pt idx="4">
                  <c:v>289329</c:v>
                </c:pt>
                <c:pt idx="5">
                  <c:v>53030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3F-4857-AB52-469E497F3252}"/>
            </c:ext>
          </c:extLst>
        </c:ser>
        <c:ser>
          <c:idx val="6"/>
          <c:order val="6"/>
          <c:tx>
            <c:strRef>
              <c:f>'Rapport - Oktober'!$O$3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Oktober'!$H$4:$H$9</c:f>
              <c:strCache>
                <c:ptCount val="6"/>
                <c:pt idx="0">
                  <c:v>Change of supplier</c:v>
                </c:pt>
                <c:pt idx="1">
                  <c:v>Move in</c:v>
                </c:pt>
                <c:pt idx="2">
                  <c:v>Move out and terminations</c:v>
                </c:pt>
                <c:pt idx="3">
                  <c:v>Master data updates from grid owners</c:v>
                </c:pt>
                <c:pt idx="4">
                  <c:v>Master data updates from balance suppliers</c:v>
                </c:pt>
                <c:pt idx="5">
                  <c:v>Roll backs and corrections</c:v>
                </c:pt>
              </c:strCache>
            </c:strRef>
          </c:cat>
          <c:val>
            <c:numRef>
              <c:f>'Rapport - Oktober'!$O$4:$O$9</c:f>
              <c:numCache>
                <c:formatCode>#,##0</c:formatCode>
                <c:ptCount val="6"/>
                <c:pt idx="0" formatCode="General">
                  <c:v>74139</c:v>
                </c:pt>
                <c:pt idx="1">
                  <c:v>57177</c:v>
                </c:pt>
                <c:pt idx="2">
                  <c:v>14095</c:v>
                </c:pt>
                <c:pt idx="3">
                  <c:v>135880</c:v>
                </c:pt>
                <c:pt idx="4">
                  <c:v>221644</c:v>
                </c:pt>
                <c:pt idx="5">
                  <c:v>66369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F-4857-AB52-469E497F32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24045072"/>
        <c:axId val="1379525392"/>
      </c:barChart>
      <c:catAx>
        <c:axId val="92404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79525392"/>
        <c:crosses val="autoZero"/>
        <c:auto val="1"/>
        <c:lblAlgn val="ctr"/>
        <c:lblOffset val="100"/>
        <c:noMultiLvlLbl val="0"/>
      </c:catAx>
      <c:valAx>
        <c:axId val="137952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40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7357062823287442E-2"/>
          <c:y val="9.9560639491346165E-2"/>
          <c:w val="0.90120044205000693"/>
          <c:h val="0.78818624008240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'Rapport - Oktober'!$I$11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Oktober'!$I$12:$I$19</c:f>
              <c:numCache>
                <c:formatCode>#,##0</c:formatCode>
                <c:ptCount val="8"/>
                <c:pt idx="0">
                  <c:v>1027</c:v>
                </c:pt>
                <c:pt idx="1">
                  <c:v>62</c:v>
                </c:pt>
                <c:pt idx="2">
                  <c:v>202</c:v>
                </c:pt>
                <c:pt idx="3">
                  <c:v>511</c:v>
                </c:pt>
                <c:pt idx="4">
                  <c:v>82</c:v>
                </c:pt>
                <c:pt idx="5">
                  <c:v>253</c:v>
                </c:pt>
                <c:pt idx="6">
                  <c:v>3</c:v>
                </c:pt>
                <c:pt idx="7">
                  <c:v>48983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6-42BF-9234-EC96CBAEE1F9}"/>
            </c:ext>
          </c:extLst>
        </c:ser>
        <c:ser>
          <c:idx val="1"/>
          <c:order val="1"/>
          <c:tx>
            <c:strRef>
              <c:f>'Rapport - Oktober'!$J$11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Oktober'!$J$12:$J$19</c:f>
              <c:numCache>
                <c:formatCode>#,##0</c:formatCode>
                <c:ptCount val="8"/>
                <c:pt idx="0">
                  <c:v>1383</c:v>
                </c:pt>
                <c:pt idx="1">
                  <c:v>57</c:v>
                </c:pt>
                <c:pt idx="2">
                  <c:v>205</c:v>
                </c:pt>
                <c:pt idx="3">
                  <c:v>418</c:v>
                </c:pt>
                <c:pt idx="4">
                  <c:v>89</c:v>
                </c:pt>
                <c:pt idx="5">
                  <c:v>236</c:v>
                </c:pt>
                <c:pt idx="6">
                  <c:v>7</c:v>
                </c:pt>
                <c:pt idx="7">
                  <c:v>72243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6-42BF-9234-EC96CBAEE1F9}"/>
            </c:ext>
          </c:extLst>
        </c:ser>
        <c:ser>
          <c:idx val="2"/>
          <c:order val="2"/>
          <c:tx>
            <c:strRef>
              <c:f>'Rapport - Oktober'!$K$11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Oktober'!$K$12:$K$19</c:f>
              <c:numCache>
                <c:formatCode>#,##0</c:formatCode>
                <c:ptCount val="8"/>
                <c:pt idx="0">
                  <c:v>1586</c:v>
                </c:pt>
                <c:pt idx="1">
                  <c:v>48</c:v>
                </c:pt>
                <c:pt idx="2">
                  <c:v>271</c:v>
                </c:pt>
                <c:pt idx="3">
                  <c:v>539</c:v>
                </c:pt>
                <c:pt idx="4">
                  <c:v>98</c:v>
                </c:pt>
                <c:pt idx="5">
                  <c:v>523</c:v>
                </c:pt>
                <c:pt idx="6">
                  <c:v>9</c:v>
                </c:pt>
                <c:pt idx="7">
                  <c:v>77684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6-42BF-9234-EC96CBAEE1F9}"/>
            </c:ext>
          </c:extLst>
        </c:ser>
        <c:ser>
          <c:idx val="3"/>
          <c:order val="3"/>
          <c:tx>
            <c:strRef>
              <c:f>'Rapport - Oktober'!$L$11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Oktober'!$L$12:$L$19</c:f>
              <c:numCache>
                <c:formatCode>#,##0</c:formatCode>
                <c:ptCount val="8"/>
                <c:pt idx="0">
                  <c:v>1644</c:v>
                </c:pt>
                <c:pt idx="1">
                  <c:v>65</c:v>
                </c:pt>
                <c:pt idx="2">
                  <c:v>252</c:v>
                </c:pt>
                <c:pt idx="3">
                  <c:v>457</c:v>
                </c:pt>
                <c:pt idx="4">
                  <c:v>87</c:v>
                </c:pt>
                <c:pt idx="5">
                  <c:v>104</c:v>
                </c:pt>
                <c:pt idx="6">
                  <c:v>7</c:v>
                </c:pt>
                <c:pt idx="7">
                  <c:v>47697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6-42BF-9234-EC96CBAEE1F9}"/>
            </c:ext>
          </c:extLst>
        </c:ser>
        <c:ser>
          <c:idx val="4"/>
          <c:order val="4"/>
          <c:tx>
            <c:strRef>
              <c:f>'Rapport - Oktober'!$M$11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Oktober'!$M$12:$M$19</c:f>
              <c:numCache>
                <c:formatCode>#,##0</c:formatCode>
                <c:ptCount val="8"/>
                <c:pt idx="0">
                  <c:v>1866</c:v>
                </c:pt>
                <c:pt idx="1">
                  <c:v>39</c:v>
                </c:pt>
                <c:pt idx="2">
                  <c:v>233</c:v>
                </c:pt>
                <c:pt idx="3">
                  <c:v>540</c:v>
                </c:pt>
                <c:pt idx="4">
                  <c:v>93</c:v>
                </c:pt>
                <c:pt idx="5">
                  <c:v>577</c:v>
                </c:pt>
                <c:pt idx="6">
                  <c:v>6</c:v>
                </c:pt>
                <c:pt idx="7">
                  <c:v>53061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66-42BF-9234-EC96CBAEE1F9}"/>
            </c:ext>
          </c:extLst>
        </c:ser>
        <c:ser>
          <c:idx val="5"/>
          <c:order val="5"/>
          <c:tx>
            <c:strRef>
              <c:f>'Rapport - Oktober'!$N$11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Oktober'!$N$12:$N$19</c:f>
              <c:numCache>
                <c:formatCode>#,##0</c:formatCode>
                <c:ptCount val="8"/>
                <c:pt idx="0">
                  <c:v>1899</c:v>
                </c:pt>
                <c:pt idx="1">
                  <c:v>73</c:v>
                </c:pt>
                <c:pt idx="2">
                  <c:v>308</c:v>
                </c:pt>
                <c:pt idx="3">
                  <c:v>549</c:v>
                </c:pt>
                <c:pt idx="4">
                  <c:v>124</c:v>
                </c:pt>
                <c:pt idx="5">
                  <c:v>593</c:v>
                </c:pt>
                <c:pt idx="6">
                  <c:v>66</c:v>
                </c:pt>
                <c:pt idx="7">
                  <c:v>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66-42BF-9234-EC96CBAEE1F9}"/>
            </c:ext>
          </c:extLst>
        </c:ser>
        <c:ser>
          <c:idx val="6"/>
          <c:order val="6"/>
          <c:tx>
            <c:strRef>
              <c:f>'Rapport - Oktober'!$O$11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Oktober'!$H$12:$H$19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Oktober'!$O$12:$O$19</c:f>
              <c:numCache>
                <c:formatCode>#,##0</c:formatCode>
                <c:ptCount val="8"/>
                <c:pt idx="0">
                  <c:v>2198</c:v>
                </c:pt>
                <c:pt idx="1">
                  <c:v>58</c:v>
                </c:pt>
                <c:pt idx="2">
                  <c:v>348</c:v>
                </c:pt>
                <c:pt idx="3">
                  <c:v>528</c:v>
                </c:pt>
                <c:pt idx="4">
                  <c:v>116</c:v>
                </c:pt>
                <c:pt idx="5">
                  <c:v>955</c:v>
                </c:pt>
                <c:pt idx="6">
                  <c:v>85</c:v>
                </c:pt>
                <c:pt idx="7">
                  <c:v>62081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66-42BF-9234-EC96CBAEE1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9516880"/>
        <c:axId val="923787376"/>
      </c:barChart>
      <c:catAx>
        <c:axId val="136951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3787376"/>
        <c:crosses val="autoZero"/>
        <c:auto val="1"/>
        <c:lblAlgn val="ctr"/>
        <c:lblOffset val="100"/>
        <c:noMultiLvlLbl val="0"/>
      </c:catAx>
      <c:valAx>
        <c:axId val="92378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6951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November'!$B$3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November'!$B$4:$B$12</c:f>
              <c:numCache>
                <c:formatCode>#,##0</c:formatCode>
                <c:ptCount val="9"/>
                <c:pt idx="0">
                  <c:v>76283</c:v>
                </c:pt>
                <c:pt idx="1">
                  <c:v>57242</c:v>
                </c:pt>
                <c:pt idx="2">
                  <c:v>13492</c:v>
                </c:pt>
                <c:pt idx="3">
                  <c:v>108637</c:v>
                </c:pt>
                <c:pt idx="4">
                  <c:v>186183</c:v>
                </c:pt>
                <c:pt idx="5">
                  <c:v>48226</c:v>
                </c:pt>
                <c:pt idx="6">
                  <c:v>37222</c:v>
                </c:pt>
                <c:pt idx="7">
                  <c:v>2851250</c:v>
                </c:pt>
                <c:pt idx="8">
                  <c:v>2646236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9-4403-AB1C-2EB27BCCB5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November'!$C$3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November'!$C$4:$C$12</c:f>
              <c:numCache>
                <c:formatCode>#,##0</c:formatCode>
                <c:ptCount val="9"/>
                <c:pt idx="0">
                  <c:v>70004</c:v>
                </c:pt>
                <c:pt idx="1">
                  <c:v>50932</c:v>
                </c:pt>
                <c:pt idx="2">
                  <c:v>12209</c:v>
                </c:pt>
                <c:pt idx="3">
                  <c:v>107430</c:v>
                </c:pt>
                <c:pt idx="4">
                  <c:v>183418</c:v>
                </c:pt>
                <c:pt idx="5">
                  <c:v>46886</c:v>
                </c:pt>
                <c:pt idx="6">
                  <c:v>690</c:v>
                </c:pt>
                <c:pt idx="7">
                  <c:v>1605352</c:v>
                </c:pt>
                <c:pt idx="8">
                  <c:v>2645886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A-4D9C-B56B-7DE505AA2D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November'!$D$3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November'!$D$4:$D$12</c:f>
              <c:numCache>
                <c:formatCode>#,##0</c:formatCode>
                <c:ptCount val="9"/>
                <c:pt idx="0">
                  <c:v>4947</c:v>
                </c:pt>
                <c:pt idx="1">
                  <c:v>5212</c:v>
                </c:pt>
                <c:pt idx="2">
                  <c:v>346</c:v>
                </c:pt>
                <c:pt idx="3">
                  <c:v>1202</c:v>
                </c:pt>
                <c:pt idx="4">
                  <c:v>2719</c:v>
                </c:pt>
                <c:pt idx="5">
                  <c:v>1328</c:v>
                </c:pt>
                <c:pt idx="6">
                  <c:v>36532</c:v>
                </c:pt>
                <c:pt idx="7">
                  <c:v>1245898</c:v>
                </c:pt>
                <c:pt idx="8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2-4083-A099-9419E668D7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November'!$E$3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November'!$E$4:$E$6</c:f>
              <c:numCache>
                <c:formatCode>#,##0</c:formatCode>
                <c:ptCount val="3"/>
                <c:pt idx="0">
                  <c:v>1082</c:v>
                </c:pt>
                <c:pt idx="1">
                  <c:v>1062</c:v>
                </c:pt>
                <c:pt idx="2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5-4E19-9450-9526BF44DD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Plugin!$K$2:$K$31</c:f>
              <c:numCache>
                <c:formatCode>m/d/yyyy</c:formatCode>
                <c:ptCount val="30"/>
                <c:pt idx="0">
                  <c:v>43799</c:v>
                </c:pt>
                <c:pt idx="1">
                  <c:v>43798</c:v>
                </c:pt>
                <c:pt idx="2">
                  <c:v>43797</c:v>
                </c:pt>
                <c:pt idx="3">
                  <c:v>43796</c:v>
                </c:pt>
                <c:pt idx="4">
                  <c:v>43795</c:v>
                </c:pt>
                <c:pt idx="5">
                  <c:v>43794</c:v>
                </c:pt>
                <c:pt idx="6">
                  <c:v>43793</c:v>
                </c:pt>
                <c:pt idx="7">
                  <c:v>43792</c:v>
                </c:pt>
                <c:pt idx="8">
                  <c:v>43791</c:v>
                </c:pt>
                <c:pt idx="9">
                  <c:v>43790</c:v>
                </c:pt>
                <c:pt idx="10">
                  <c:v>43789</c:v>
                </c:pt>
                <c:pt idx="11">
                  <c:v>43788</c:v>
                </c:pt>
                <c:pt idx="12">
                  <c:v>43787</c:v>
                </c:pt>
                <c:pt idx="13">
                  <c:v>43786</c:v>
                </c:pt>
                <c:pt idx="14">
                  <c:v>43785</c:v>
                </c:pt>
                <c:pt idx="15">
                  <c:v>43784</c:v>
                </c:pt>
                <c:pt idx="16">
                  <c:v>43783</c:v>
                </c:pt>
                <c:pt idx="17">
                  <c:v>43782</c:v>
                </c:pt>
                <c:pt idx="18">
                  <c:v>43781</c:v>
                </c:pt>
                <c:pt idx="19">
                  <c:v>43780</c:v>
                </c:pt>
                <c:pt idx="20">
                  <c:v>43779</c:v>
                </c:pt>
                <c:pt idx="21">
                  <c:v>43778</c:v>
                </c:pt>
                <c:pt idx="22">
                  <c:v>43777</c:v>
                </c:pt>
                <c:pt idx="23">
                  <c:v>43776</c:v>
                </c:pt>
                <c:pt idx="24">
                  <c:v>43775</c:v>
                </c:pt>
                <c:pt idx="25">
                  <c:v>43774</c:v>
                </c:pt>
                <c:pt idx="26">
                  <c:v>43773</c:v>
                </c:pt>
                <c:pt idx="27">
                  <c:v>43772</c:v>
                </c:pt>
                <c:pt idx="28">
                  <c:v>43771</c:v>
                </c:pt>
                <c:pt idx="29">
                  <c:v>43770</c:v>
                </c:pt>
              </c:numCache>
            </c:numRef>
          </c:cat>
          <c:val>
            <c:numRef>
              <c:f>Plugin!$L$2:$L$31</c:f>
              <c:numCache>
                <c:formatCode>General</c:formatCode>
                <c:ptCount val="30"/>
                <c:pt idx="0">
                  <c:v>476</c:v>
                </c:pt>
                <c:pt idx="1">
                  <c:v>461</c:v>
                </c:pt>
                <c:pt idx="2">
                  <c:v>582</c:v>
                </c:pt>
                <c:pt idx="3">
                  <c:v>897</c:v>
                </c:pt>
                <c:pt idx="4">
                  <c:v>670</c:v>
                </c:pt>
                <c:pt idx="5">
                  <c:v>882</c:v>
                </c:pt>
                <c:pt idx="6">
                  <c:v>323</c:v>
                </c:pt>
                <c:pt idx="7">
                  <c:v>341</c:v>
                </c:pt>
                <c:pt idx="8">
                  <c:v>613</c:v>
                </c:pt>
                <c:pt idx="9">
                  <c:v>642</c:v>
                </c:pt>
                <c:pt idx="10">
                  <c:v>685</c:v>
                </c:pt>
                <c:pt idx="11">
                  <c:v>761</c:v>
                </c:pt>
                <c:pt idx="12">
                  <c:v>937</c:v>
                </c:pt>
                <c:pt idx="13">
                  <c:v>521</c:v>
                </c:pt>
                <c:pt idx="14">
                  <c:v>493</c:v>
                </c:pt>
                <c:pt idx="15">
                  <c:v>664</c:v>
                </c:pt>
                <c:pt idx="16">
                  <c:v>774</c:v>
                </c:pt>
                <c:pt idx="17">
                  <c:v>886</c:v>
                </c:pt>
                <c:pt idx="18">
                  <c:v>1019</c:v>
                </c:pt>
                <c:pt idx="19">
                  <c:v>923</c:v>
                </c:pt>
                <c:pt idx="20">
                  <c:v>811</c:v>
                </c:pt>
                <c:pt idx="21">
                  <c:v>582</c:v>
                </c:pt>
                <c:pt idx="22">
                  <c:v>845</c:v>
                </c:pt>
                <c:pt idx="23">
                  <c:v>1320</c:v>
                </c:pt>
                <c:pt idx="24">
                  <c:v>1612</c:v>
                </c:pt>
                <c:pt idx="25">
                  <c:v>1013</c:v>
                </c:pt>
                <c:pt idx="26">
                  <c:v>1021</c:v>
                </c:pt>
                <c:pt idx="27">
                  <c:v>630</c:v>
                </c:pt>
                <c:pt idx="28">
                  <c:v>513</c:v>
                </c:pt>
                <c:pt idx="29">
                  <c:v>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5-428C-88B6-5BE812A87F7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November'!$I$3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rgbClr val="C1DFC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November'!$I$4:$I$9</c:f>
              <c:numCache>
                <c:formatCode>#,##0</c:formatCode>
                <c:ptCount val="6"/>
                <c:pt idx="0">
                  <c:v>59083</c:v>
                </c:pt>
                <c:pt idx="1">
                  <c:v>46438</c:v>
                </c:pt>
                <c:pt idx="2">
                  <c:v>13699</c:v>
                </c:pt>
                <c:pt idx="3">
                  <c:v>180218</c:v>
                </c:pt>
                <c:pt idx="4">
                  <c:v>241300</c:v>
                </c:pt>
                <c:pt idx="5">
                  <c:v>74638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4-4C8C-8F90-6D1CC3AF0FC1}"/>
            </c:ext>
          </c:extLst>
        </c:ser>
        <c:ser>
          <c:idx val="1"/>
          <c:order val="1"/>
          <c:tx>
            <c:strRef>
              <c:f>'Rapport - November'!$J$3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rgbClr val="00588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November'!$J$4:$J$9</c:f>
              <c:numCache>
                <c:formatCode>#,##0</c:formatCode>
                <c:ptCount val="6"/>
                <c:pt idx="0">
                  <c:v>58791</c:v>
                </c:pt>
                <c:pt idx="1">
                  <c:v>49314</c:v>
                </c:pt>
                <c:pt idx="2">
                  <c:v>16902</c:v>
                </c:pt>
                <c:pt idx="3">
                  <c:v>124594</c:v>
                </c:pt>
                <c:pt idx="4">
                  <c:v>197711</c:v>
                </c:pt>
                <c:pt idx="5">
                  <c:v>80758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4-4C8C-8F90-6D1CC3AF0FC1}"/>
            </c:ext>
          </c:extLst>
        </c:ser>
        <c:ser>
          <c:idx val="2"/>
          <c:order val="2"/>
          <c:tx>
            <c:strRef>
              <c:f>'Rapport - November'!$K$3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rgbClr val="F2E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November'!$K$4:$K$9</c:f>
              <c:numCache>
                <c:formatCode>#,##0</c:formatCode>
                <c:ptCount val="6"/>
                <c:pt idx="0">
                  <c:v>53185</c:v>
                </c:pt>
                <c:pt idx="1">
                  <c:v>51031</c:v>
                </c:pt>
                <c:pt idx="2">
                  <c:v>15847</c:v>
                </c:pt>
                <c:pt idx="3">
                  <c:v>82874</c:v>
                </c:pt>
                <c:pt idx="4">
                  <c:v>175149</c:v>
                </c:pt>
                <c:pt idx="5">
                  <c:v>50313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74-4C8C-8F90-6D1CC3AF0FC1}"/>
            </c:ext>
          </c:extLst>
        </c:ser>
        <c:ser>
          <c:idx val="3"/>
          <c:order val="3"/>
          <c:tx>
            <c:strRef>
              <c:f>'Rapport - November'!$L$3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November'!$L$4:$L$9</c:f>
              <c:numCache>
                <c:formatCode>#,##0</c:formatCode>
                <c:ptCount val="6"/>
                <c:pt idx="0">
                  <c:v>57854</c:v>
                </c:pt>
                <c:pt idx="1">
                  <c:v>53821</c:v>
                </c:pt>
                <c:pt idx="2">
                  <c:v>14716</c:v>
                </c:pt>
                <c:pt idx="3">
                  <c:v>239747</c:v>
                </c:pt>
                <c:pt idx="4">
                  <c:v>195956</c:v>
                </c:pt>
                <c:pt idx="5">
                  <c:v>56415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74-4C8C-8F90-6D1CC3AF0FC1}"/>
            </c:ext>
          </c:extLst>
        </c:ser>
        <c:ser>
          <c:idx val="4"/>
          <c:order val="4"/>
          <c:tx>
            <c:strRef>
              <c:f>'Rapport - November'!$M$3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rgbClr val="BCBC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November'!$M$4:$M$9</c:f>
              <c:numCache>
                <c:formatCode>#,##0</c:formatCode>
                <c:ptCount val="6"/>
                <c:pt idx="0">
                  <c:v>58840</c:v>
                </c:pt>
                <c:pt idx="1">
                  <c:v>52729</c:v>
                </c:pt>
                <c:pt idx="2">
                  <c:v>13141</c:v>
                </c:pt>
                <c:pt idx="3">
                  <c:v>157861</c:v>
                </c:pt>
                <c:pt idx="4">
                  <c:v>289329</c:v>
                </c:pt>
                <c:pt idx="5">
                  <c:v>53030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74-4C8C-8F90-6D1CC3AF0FC1}"/>
            </c:ext>
          </c:extLst>
        </c:ser>
        <c:ser>
          <c:idx val="5"/>
          <c:order val="5"/>
          <c:tx>
            <c:strRef>
              <c:f>'Rapport - November'!$N$3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November'!$N$4:$N$9</c:f>
              <c:numCache>
                <c:formatCode>#,##0</c:formatCode>
                <c:ptCount val="6"/>
                <c:pt idx="0" formatCode="General">
                  <c:v>74139</c:v>
                </c:pt>
                <c:pt idx="1">
                  <c:v>57177</c:v>
                </c:pt>
                <c:pt idx="2">
                  <c:v>14095</c:v>
                </c:pt>
                <c:pt idx="3">
                  <c:v>135880</c:v>
                </c:pt>
                <c:pt idx="4">
                  <c:v>221644</c:v>
                </c:pt>
                <c:pt idx="5">
                  <c:v>66369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74-4C8C-8F90-6D1CC3AF0FC1}"/>
            </c:ext>
          </c:extLst>
        </c:ser>
        <c:ser>
          <c:idx val="6"/>
          <c:order val="6"/>
          <c:tx>
            <c:strRef>
              <c:f>'Rapport - November'!$O$3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November'!$O$4:$O$9</c:f>
              <c:numCache>
                <c:formatCode>#,##0</c:formatCode>
                <c:ptCount val="6"/>
                <c:pt idx="0">
                  <c:v>70004</c:v>
                </c:pt>
                <c:pt idx="1">
                  <c:v>50932</c:v>
                </c:pt>
                <c:pt idx="2">
                  <c:v>12209</c:v>
                </c:pt>
                <c:pt idx="3">
                  <c:v>107430</c:v>
                </c:pt>
                <c:pt idx="4">
                  <c:v>183418</c:v>
                </c:pt>
                <c:pt idx="5">
                  <c:v>46886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74-4C8C-8F90-6D1CC3AF0F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November'!$I$11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rgbClr val="C1DFC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November'!$I$12:$I$19</c:f>
              <c:numCache>
                <c:formatCode>#,##0</c:formatCode>
                <c:ptCount val="8"/>
                <c:pt idx="0">
                  <c:v>1383</c:v>
                </c:pt>
                <c:pt idx="1">
                  <c:v>57</c:v>
                </c:pt>
                <c:pt idx="2">
                  <c:v>205</c:v>
                </c:pt>
                <c:pt idx="3">
                  <c:v>418</c:v>
                </c:pt>
                <c:pt idx="4">
                  <c:v>89</c:v>
                </c:pt>
                <c:pt idx="5">
                  <c:v>236</c:v>
                </c:pt>
                <c:pt idx="6">
                  <c:v>7</c:v>
                </c:pt>
                <c:pt idx="7">
                  <c:v>72243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B-4393-8F6F-294F3C1025B5}"/>
            </c:ext>
          </c:extLst>
        </c:ser>
        <c:ser>
          <c:idx val="1"/>
          <c:order val="1"/>
          <c:tx>
            <c:strRef>
              <c:f>'Rapport - November'!$J$11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rgbClr val="00588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November'!$J$12:$J$19</c:f>
              <c:numCache>
                <c:formatCode>#,##0</c:formatCode>
                <c:ptCount val="8"/>
                <c:pt idx="0">
                  <c:v>1586</c:v>
                </c:pt>
                <c:pt idx="1">
                  <c:v>48</c:v>
                </c:pt>
                <c:pt idx="2">
                  <c:v>271</c:v>
                </c:pt>
                <c:pt idx="3">
                  <c:v>539</c:v>
                </c:pt>
                <c:pt idx="4">
                  <c:v>98</c:v>
                </c:pt>
                <c:pt idx="5">
                  <c:v>523</c:v>
                </c:pt>
                <c:pt idx="6">
                  <c:v>9</c:v>
                </c:pt>
                <c:pt idx="7">
                  <c:v>77684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B-4393-8F6F-294F3C1025B5}"/>
            </c:ext>
          </c:extLst>
        </c:ser>
        <c:ser>
          <c:idx val="2"/>
          <c:order val="2"/>
          <c:tx>
            <c:strRef>
              <c:f>'Rapport - November'!$K$11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rgbClr val="F2E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November'!$K$12:$K$19</c:f>
              <c:numCache>
                <c:formatCode>#,##0</c:formatCode>
                <c:ptCount val="8"/>
                <c:pt idx="0">
                  <c:v>1644</c:v>
                </c:pt>
                <c:pt idx="1">
                  <c:v>65</c:v>
                </c:pt>
                <c:pt idx="2">
                  <c:v>252</c:v>
                </c:pt>
                <c:pt idx="3">
                  <c:v>457</c:v>
                </c:pt>
                <c:pt idx="4">
                  <c:v>87</c:v>
                </c:pt>
                <c:pt idx="5">
                  <c:v>104</c:v>
                </c:pt>
                <c:pt idx="6">
                  <c:v>7</c:v>
                </c:pt>
                <c:pt idx="7">
                  <c:v>47697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FB-4393-8F6F-294F3C1025B5}"/>
            </c:ext>
          </c:extLst>
        </c:ser>
        <c:ser>
          <c:idx val="3"/>
          <c:order val="3"/>
          <c:tx>
            <c:strRef>
              <c:f>'Rapport - November'!$L$11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November'!$L$12:$L$19</c:f>
              <c:numCache>
                <c:formatCode>#,##0</c:formatCode>
                <c:ptCount val="8"/>
                <c:pt idx="0">
                  <c:v>1866</c:v>
                </c:pt>
                <c:pt idx="1">
                  <c:v>39</c:v>
                </c:pt>
                <c:pt idx="2">
                  <c:v>233</c:v>
                </c:pt>
                <c:pt idx="3">
                  <c:v>540</c:v>
                </c:pt>
                <c:pt idx="4">
                  <c:v>93</c:v>
                </c:pt>
                <c:pt idx="5">
                  <c:v>577</c:v>
                </c:pt>
                <c:pt idx="6">
                  <c:v>6</c:v>
                </c:pt>
                <c:pt idx="7">
                  <c:v>53061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FB-4393-8F6F-294F3C1025B5}"/>
            </c:ext>
          </c:extLst>
        </c:ser>
        <c:ser>
          <c:idx val="4"/>
          <c:order val="4"/>
          <c:tx>
            <c:strRef>
              <c:f>'Rapport - November'!$M$11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rgbClr val="BCBC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November'!$M$12:$M$19</c:f>
              <c:numCache>
                <c:formatCode>#,##0</c:formatCode>
                <c:ptCount val="8"/>
                <c:pt idx="0">
                  <c:v>1899</c:v>
                </c:pt>
                <c:pt idx="1">
                  <c:v>73</c:v>
                </c:pt>
                <c:pt idx="2">
                  <c:v>308</c:v>
                </c:pt>
                <c:pt idx="3">
                  <c:v>549</c:v>
                </c:pt>
                <c:pt idx="4">
                  <c:v>124</c:v>
                </c:pt>
                <c:pt idx="5">
                  <c:v>593</c:v>
                </c:pt>
                <c:pt idx="6">
                  <c:v>66</c:v>
                </c:pt>
                <c:pt idx="7">
                  <c:v>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FB-4393-8F6F-294F3C1025B5}"/>
            </c:ext>
          </c:extLst>
        </c:ser>
        <c:ser>
          <c:idx val="5"/>
          <c:order val="5"/>
          <c:tx>
            <c:strRef>
              <c:f>'Rapport - November'!$N$11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November'!$N$12:$N$19</c:f>
              <c:numCache>
                <c:formatCode>#,##0</c:formatCode>
                <c:ptCount val="8"/>
                <c:pt idx="0">
                  <c:v>2198</c:v>
                </c:pt>
                <c:pt idx="1">
                  <c:v>58</c:v>
                </c:pt>
                <c:pt idx="2">
                  <c:v>348</c:v>
                </c:pt>
                <c:pt idx="3">
                  <c:v>528</c:v>
                </c:pt>
                <c:pt idx="4">
                  <c:v>116</c:v>
                </c:pt>
                <c:pt idx="5">
                  <c:v>955</c:v>
                </c:pt>
                <c:pt idx="6">
                  <c:v>85</c:v>
                </c:pt>
                <c:pt idx="7">
                  <c:v>62081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FB-4393-8F6F-294F3C1025B5}"/>
            </c:ext>
          </c:extLst>
        </c:ser>
        <c:ser>
          <c:idx val="6"/>
          <c:order val="6"/>
          <c:tx>
            <c:strRef>
              <c:f>'Rapport - November'!$O$11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November'!$H$12:$H$19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November'!$O$12:$O$19</c:f>
              <c:numCache>
                <c:formatCode>#,##0</c:formatCode>
                <c:ptCount val="8"/>
                <c:pt idx="0">
                  <c:v>1997</c:v>
                </c:pt>
                <c:pt idx="1">
                  <c:v>41</c:v>
                </c:pt>
                <c:pt idx="2">
                  <c:v>368</c:v>
                </c:pt>
                <c:pt idx="3">
                  <c:v>542</c:v>
                </c:pt>
                <c:pt idx="4">
                  <c:v>133</c:v>
                </c:pt>
                <c:pt idx="5">
                  <c:v>483</c:v>
                </c:pt>
                <c:pt idx="6">
                  <c:v>63</c:v>
                </c:pt>
                <c:pt idx="7">
                  <c:v>43259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FB-4393-8F6F-294F3C1025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INITIERTE MARKEDSPROSESSER</a:t>
            </a:r>
          </a:p>
        </c:rich>
      </c:tx>
      <c:layout>
        <c:manualLayout>
          <c:xMode val="edge"/>
          <c:yMode val="edge"/>
          <c:x val="0.35098504859416535"/>
          <c:y val="2.0100502512562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feb - april'!$B$2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feb - april'!$A$3:$A$10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 estimert årsforbruk</c:v>
                </c:pt>
              </c:strCache>
            </c:strRef>
          </c:cat>
          <c:val>
            <c:numRef>
              <c:f>'Rapport feb - april'!$B$3:$B$10</c:f>
              <c:numCache>
                <c:formatCode>General</c:formatCode>
                <c:ptCount val="8"/>
                <c:pt idx="0">
                  <c:v>53386</c:v>
                </c:pt>
                <c:pt idx="1">
                  <c:v>34336</c:v>
                </c:pt>
                <c:pt idx="2">
                  <c:v>7892</c:v>
                </c:pt>
                <c:pt idx="3">
                  <c:v>519415</c:v>
                </c:pt>
                <c:pt idx="4">
                  <c:v>69250</c:v>
                </c:pt>
                <c:pt idx="5">
                  <c:v>15047</c:v>
                </c:pt>
                <c:pt idx="6">
                  <c:v>1011603</c:v>
                </c:pt>
                <c:pt idx="7">
                  <c:v>801240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0-4425-A908-6496DD30897E}"/>
            </c:ext>
          </c:extLst>
        </c:ser>
        <c:ser>
          <c:idx val="1"/>
          <c:order val="1"/>
          <c:tx>
            <c:strRef>
              <c:f>'Rapport feb - april'!$G$2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feb - april'!$A$3:$A$10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 estimert årsforbruk</c:v>
                </c:pt>
              </c:strCache>
            </c:strRef>
          </c:cat>
          <c:val>
            <c:numRef>
              <c:f>'Rapport feb - april'!$G$3:$G$10</c:f>
              <c:numCache>
                <c:formatCode>General</c:formatCode>
                <c:ptCount val="8"/>
                <c:pt idx="0">
                  <c:v>88619</c:v>
                </c:pt>
                <c:pt idx="1">
                  <c:v>56106</c:v>
                </c:pt>
                <c:pt idx="2">
                  <c:v>12398</c:v>
                </c:pt>
                <c:pt idx="3">
                  <c:v>397975</c:v>
                </c:pt>
                <c:pt idx="4">
                  <c:v>81135</c:v>
                </c:pt>
                <c:pt idx="5">
                  <c:v>60827</c:v>
                </c:pt>
                <c:pt idx="6">
                  <c:v>1510676</c:v>
                </c:pt>
                <c:pt idx="7">
                  <c:v>789231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C-40EF-911B-F1E49A9CF7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97172376"/>
        <c:axId val="897171200"/>
      </c:barChart>
      <c:catAx>
        <c:axId val="89717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1200"/>
        <c:crosses val="autoZero"/>
        <c:auto val="1"/>
        <c:lblAlgn val="ctr"/>
        <c:lblOffset val="100"/>
        <c:noMultiLvlLbl val="0"/>
      </c:catAx>
      <c:valAx>
        <c:axId val="89717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2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Desember'!$B$3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Desember'!$B$4:$B$12</c:f>
              <c:numCache>
                <c:formatCode>#,##0</c:formatCode>
                <c:ptCount val="9"/>
                <c:pt idx="0">
                  <c:v>73099</c:v>
                </c:pt>
                <c:pt idx="1">
                  <c:v>57086</c:v>
                </c:pt>
                <c:pt idx="2">
                  <c:v>11376</c:v>
                </c:pt>
                <c:pt idx="3">
                  <c:v>64691</c:v>
                </c:pt>
                <c:pt idx="4">
                  <c:v>112196</c:v>
                </c:pt>
                <c:pt idx="5">
                  <c:v>38151</c:v>
                </c:pt>
                <c:pt idx="6">
                  <c:v>30302</c:v>
                </c:pt>
                <c:pt idx="7">
                  <c:v>3141906</c:v>
                </c:pt>
                <c:pt idx="8">
                  <c:v>2438488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1-415D-98C6-88323B273D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Desember'!$C$3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Desember'!$C$4:$C$12</c:f>
              <c:numCache>
                <c:formatCode>#,##0</c:formatCode>
                <c:ptCount val="9"/>
                <c:pt idx="0">
                  <c:v>66859</c:v>
                </c:pt>
                <c:pt idx="1">
                  <c:v>51353</c:v>
                </c:pt>
                <c:pt idx="2">
                  <c:v>10515</c:v>
                </c:pt>
                <c:pt idx="3">
                  <c:v>64024</c:v>
                </c:pt>
                <c:pt idx="4">
                  <c:v>110877</c:v>
                </c:pt>
                <c:pt idx="5">
                  <c:v>37130</c:v>
                </c:pt>
                <c:pt idx="6">
                  <c:v>1127</c:v>
                </c:pt>
                <c:pt idx="7">
                  <c:v>1622347</c:v>
                </c:pt>
                <c:pt idx="8">
                  <c:v>2437960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F-44FF-82F2-F53B729B40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Desember'!$D$3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Desember'!$D$4:$D$12</c:f>
              <c:numCache>
                <c:formatCode>#,##0</c:formatCode>
                <c:ptCount val="9"/>
                <c:pt idx="0">
                  <c:v>5229</c:v>
                </c:pt>
                <c:pt idx="1">
                  <c:v>4907</c:v>
                </c:pt>
                <c:pt idx="2">
                  <c:v>226</c:v>
                </c:pt>
                <c:pt idx="3">
                  <c:v>667</c:v>
                </c:pt>
                <c:pt idx="4">
                  <c:v>1317</c:v>
                </c:pt>
                <c:pt idx="5">
                  <c:v>1000</c:v>
                </c:pt>
                <c:pt idx="6">
                  <c:v>29175</c:v>
                </c:pt>
                <c:pt idx="7">
                  <c:v>1519555</c:v>
                </c:pt>
                <c:pt idx="8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9-4FB4-8BB0-0769013298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Desember'!$E$3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Desember'!$E$4:$E$6</c:f>
              <c:numCache>
                <c:formatCode>#,##0</c:formatCode>
                <c:ptCount val="3"/>
                <c:pt idx="0">
                  <c:v>830</c:v>
                </c:pt>
                <c:pt idx="1">
                  <c:v>800</c:v>
                </c:pt>
                <c:pt idx="2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1-4EEA-BD17-5F21C1F8AE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946D-436E-9EC0-C3DC9FAB97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Plugin!$M$2:$M$32</c:f>
              <c:numCache>
                <c:formatCode>m/d/yyyy</c:formatCode>
                <c:ptCount val="31"/>
                <c:pt idx="0">
                  <c:v>43830</c:v>
                </c:pt>
                <c:pt idx="1">
                  <c:v>43829</c:v>
                </c:pt>
                <c:pt idx="2">
                  <c:v>43828</c:v>
                </c:pt>
                <c:pt idx="3">
                  <c:v>43827</c:v>
                </c:pt>
                <c:pt idx="4">
                  <c:v>43826</c:v>
                </c:pt>
                <c:pt idx="5">
                  <c:v>43825</c:v>
                </c:pt>
                <c:pt idx="6">
                  <c:v>43824</c:v>
                </c:pt>
                <c:pt idx="7">
                  <c:v>43823</c:v>
                </c:pt>
                <c:pt idx="8">
                  <c:v>43822</c:v>
                </c:pt>
                <c:pt idx="9">
                  <c:v>43821</c:v>
                </c:pt>
                <c:pt idx="10">
                  <c:v>43820</c:v>
                </c:pt>
                <c:pt idx="11">
                  <c:v>43819</c:v>
                </c:pt>
                <c:pt idx="12">
                  <c:v>43818</c:v>
                </c:pt>
                <c:pt idx="13">
                  <c:v>43817</c:v>
                </c:pt>
                <c:pt idx="14">
                  <c:v>43816</c:v>
                </c:pt>
                <c:pt idx="15">
                  <c:v>43815</c:v>
                </c:pt>
                <c:pt idx="16">
                  <c:v>43814</c:v>
                </c:pt>
                <c:pt idx="17">
                  <c:v>43813</c:v>
                </c:pt>
                <c:pt idx="18">
                  <c:v>43812</c:v>
                </c:pt>
                <c:pt idx="19">
                  <c:v>43811</c:v>
                </c:pt>
                <c:pt idx="20">
                  <c:v>43810</c:v>
                </c:pt>
                <c:pt idx="21">
                  <c:v>43809</c:v>
                </c:pt>
                <c:pt idx="22">
                  <c:v>43808</c:v>
                </c:pt>
                <c:pt idx="23">
                  <c:v>43807</c:v>
                </c:pt>
                <c:pt idx="24">
                  <c:v>43806</c:v>
                </c:pt>
                <c:pt idx="25">
                  <c:v>43805</c:v>
                </c:pt>
                <c:pt idx="26">
                  <c:v>43804</c:v>
                </c:pt>
                <c:pt idx="27">
                  <c:v>43803</c:v>
                </c:pt>
                <c:pt idx="28">
                  <c:v>43802</c:v>
                </c:pt>
                <c:pt idx="29">
                  <c:v>43801</c:v>
                </c:pt>
                <c:pt idx="30">
                  <c:v>43800</c:v>
                </c:pt>
              </c:numCache>
            </c:numRef>
          </c:cat>
          <c:val>
            <c:numRef>
              <c:f>Plugin!$N$2:$N$32</c:f>
              <c:numCache>
                <c:formatCode>General</c:formatCode>
                <c:ptCount val="31"/>
                <c:pt idx="0">
                  <c:v>571</c:v>
                </c:pt>
                <c:pt idx="1">
                  <c:v>544</c:v>
                </c:pt>
                <c:pt idx="2">
                  <c:v>495</c:v>
                </c:pt>
                <c:pt idx="3">
                  <c:v>556</c:v>
                </c:pt>
                <c:pt idx="4">
                  <c:v>679</c:v>
                </c:pt>
                <c:pt idx="5">
                  <c:v>505</c:v>
                </c:pt>
                <c:pt idx="6">
                  <c:v>405</c:v>
                </c:pt>
                <c:pt idx="7">
                  <c:v>333</c:v>
                </c:pt>
                <c:pt idx="8">
                  <c:v>410</c:v>
                </c:pt>
                <c:pt idx="9">
                  <c:v>393</c:v>
                </c:pt>
                <c:pt idx="10">
                  <c:v>464</c:v>
                </c:pt>
                <c:pt idx="11">
                  <c:v>662</c:v>
                </c:pt>
                <c:pt idx="12">
                  <c:v>677</c:v>
                </c:pt>
                <c:pt idx="13">
                  <c:v>710</c:v>
                </c:pt>
                <c:pt idx="14">
                  <c:v>692</c:v>
                </c:pt>
                <c:pt idx="15">
                  <c:v>867</c:v>
                </c:pt>
                <c:pt idx="16">
                  <c:v>310</c:v>
                </c:pt>
                <c:pt idx="17">
                  <c:v>410</c:v>
                </c:pt>
                <c:pt idx="18">
                  <c:v>667</c:v>
                </c:pt>
                <c:pt idx="19">
                  <c:v>807</c:v>
                </c:pt>
                <c:pt idx="20">
                  <c:v>810</c:v>
                </c:pt>
                <c:pt idx="21">
                  <c:v>827</c:v>
                </c:pt>
                <c:pt idx="22">
                  <c:v>785</c:v>
                </c:pt>
                <c:pt idx="23">
                  <c:v>222</c:v>
                </c:pt>
                <c:pt idx="24">
                  <c:v>352</c:v>
                </c:pt>
                <c:pt idx="25">
                  <c:v>678</c:v>
                </c:pt>
                <c:pt idx="26">
                  <c:v>556</c:v>
                </c:pt>
                <c:pt idx="27">
                  <c:v>671</c:v>
                </c:pt>
                <c:pt idx="28">
                  <c:v>654</c:v>
                </c:pt>
                <c:pt idx="29">
                  <c:v>788</c:v>
                </c:pt>
                <c:pt idx="30">
                  <c:v>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3-41B5-BA5A-A36E7282D62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Desember'!$I$3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rgbClr val="00588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Desember'!$I$4:$I$9</c:f>
              <c:numCache>
                <c:formatCode>#,##0</c:formatCode>
                <c:ptCount val="6"/>
                <c:pt idx="0">
                  <c:v>58791</c:v>
                </c:pt>
                <c:pt idx="1">
                  <c:v>49314</c:v>
                </c:pt>
                <c:pt idx="2">
                  <c:v>16902</c:v>
                </c:pt>
                <c:pt idx="3">
                  <c:v>124594</c:v>
                </c:pt>
                <c:pt idx="4">
                  <c:v>197711</c:v>
                </c:pt>
                <c:pt idx="5">
                  <c:v>80758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4-415D-9C42-0255F34D56BD}"/>
            </c:ext>
          </c:extLst>
        </c:ser>
        <c:ser>
          <c:idx val="1"/>
          <c:order val="1"/>
          <c:tx>
            <c:strRef>
              <c:f>'Rapport - Desember'!$J$3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rgbClr val="F2E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Desember'!$J$4:$J$9</c:f>
              <c:numCache>
                <c:formatCode>#,##0</c:formatCode>
                <c:ptCount val="6"/>
                <c:pt idx="0">
                  <c:v>53185</c:v>
                </c:pt>
                <c:pt idx="1">
                  <c:v>51031</c:v>
                </c:pt>
                <c:pt idx="2">
                  <c:v>15847</c:v>
                </c:pt>
                <c:pt idx="3">
                  <c:v>82874</c:v>
                </c:pt>
                <c:pt idx="4">
                  <c:v>175149</c:v>
                </c:pt>
                <c:pt idx="5">
                  <c:v>50313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4-415D-9C42-0255F34D56BD}"/>
            </c:ext>
          </c:extLst>
        </c:ser>
        <c:ser>
          <c:idx val="2"/>
          <c:order val="2"/>
          <c:tx>
            <c:strRef>
              <c:f>'Rapport - Desember'!$K$3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Desember'!$K$4:$K$9</c:f>
              <c:numCache>
                <c:formatCode>#,##0</c:formatCode>
                <c:ptCount val="6"/>
                <c:pt idx="0">
                  <c:v>57854</c:v>
                </c:pt>
                <c:pt idx="1">
                  <c:v>53821</c:v>
                </c:pt>
                <c:pt idx="2">
                  <c:v>14716</c:v>
                </c:pt>
                <c:pt idx="3">
                  <c:v>239747</c:v>
                </c:pt>
                <c:pt idx="4">
                  <c:v>195956</c:v>
                </c:pt>
                <c:pt idx="5">
                  <c:v>56415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4-415D-9C42-0255F34D56BD}"/>
            </c:ext>
          </c:extLst>
        </c:ser>
        <c:ser>
          <c:idx val="3"/>
          <c:order val="3"/>
          <c:tx>
            <c:strRef>
              <c:f>'Rapport - Desember'!$L$3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rgbClr val="BCBC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Desember'!$L$4:$L$9</c:f>
              <c:numCache>
                <c:formatCode>#,##0</c:formatCode>
                <c:ptCount val="6"/>
                <c:pt idx="0">
                  <c:v>58840</c:v>
                </c:pt>
                <c:pt idx="1">
                  <c:v>52729</c:v>
                </c:pt>
                <c:pt idx="2">
                  <c:v>13141</c:v>
                </c:pt>
                <c:pt idx="3">
                  <c:v>157861</c:v>
                </c:pt>
                <c:pt idx="4">
                  <c:v>289329</c:v>
                </c:pt>
                <c:pt idx="5">
                  <c:v>53030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E4-415D-9C42-0255F34D56BD}"/>
            </c:ext>
          </c:extLst>
        </c:ser>
        <c:ser>
          <c:idx val="4"/>
          <c:order val="4"/>
          <c:tx>
            <c:strRef>
              <c:f>'Rapport - Desember'!$M$3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Desember'!$M$4:$M$9</c:f>
              <c:numCache>
                <c:formatCode>#,##0</c:formatCode>
                <c:ptCount val="6"/>
                <c:pt idx="0" formatCode="General">
                  <c:v>74139</c:v>
                </c:pt>
                <c:pt idx="1">
                  <c:v>57177</c:v>
                </c:pt>
                <c:pt idx="2">
                  <c:v>14095</c:v>
                </c:pt>
                <c:pt idx="3">
                  <c:v>135880</c:v>
                </c:pt>
                <c:pt idx="4">
                  <c:v>221644</c:v>
                </c:pt>
                <c:pt idx="5">
                  <c:v>66369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E4-415D-9C42-0255F34D56BD}"/>
            </c:ext>
          </c:extLst>
        </c:ser>
        <c:ser>
          <c:idx val="5"/>
          <c:order val="5"/>
          <c:tx>
            <c:strRef>
              <c:f>'Rapport - Desember'!$N$3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Desember'!$N$4:$N$9</c:f>
              <c:numCache>
                <c:formatCode>#,##0</c:formatCode>
                <c:ptCount val="6"/>
                <c:pt idx="0">
                  <c:v>70004</c:v>
                </c:pt>
                <c:pt idx="1">
                  <c:v>50932</c:v>
                </c:pt>
                <c:pt idx="2">
                  <c:v>12209</c:v>
                </c:pt>
                <c:pt idx="3">
                  <c:v>107430</c:v>
                </c:pt>
                <c:pt idx="4">
                  <c:v>183418</c:v>
                </c:pt>
                <c:pt idx="5">
                  <c:v>46886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E4-415D-9C42-0255F34D56BD}"/>
            </c:ext>
          </c:extLst>
        </c:ser>
        <c:ser>
          <c:idx val="6"/>
          <c:order val="6"/>
          <c:tx>
            <c:strRef>
              <c:f>'Rapport - Desember'!$O$3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Desember'!$O$4:$O$9</c:f>
              <c:numCache>
                <c:formatCode>#,##0</c:formatCode>
                <c:ptCount val="6"/>
                <c:pt idx="0">
                  <c:v>66859</c:v>
                </c:pt>
                <c:pt idx="1">
                  <c:v>51353</c:v>
                </c:pt>
                <c:pt idx="2">
                  <c:v>10515</c:v>
                </c:pt>
                <c:pt idx="3">
                  <c:v>64024</c:v>
                </c:pt>
                <c:pt idx="4">
                  <c:v>110877</c:v>
                </c:pt>
                <c:pt idx="5">
                  <c:v>37130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E4-415D-9C42-0255F34D56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Desember'!$I$11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rgbClr val="00588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Desember'!$I$12:$I$19</c:f>
              <c:numCache>
                <c:formatCode>#,##0</c:formatCode>
                <c:ptCount val="8"/>
                <c:pt idx="0">
                  <c:v>1586</c:v>
                </c:pt>
                <c:pt idx="1">
                  <c:v>48</c:v>
                </c:pt>
                <c:pt idx="2">
                  <c:v>271</c:v>
                </c:pt>
                <c:pt idx="3">
                  <c:v>539</c:v>
                </c:pt>
                <c:pt idx="4">
                  <c:v>98</c:v>
                </c:pt>
                <c:pt idx="5">
                  <c:v>523</c:v>
                </c:pt>
                <c:pt idx="6">
                  <c:v>9</c:v>
                </c:pt>
                <c:pt idx="7">
                  <c:v>77684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8-4C78-9118-3ED38B7C6CCF}"/>
            </c:ext>
          </c:extLst>
        </c:ser>
        <c:ser>
          <c:idx val="1"/>
          <c:order val="1"/>
          <c:tx>
            <c:strRef>
              <c:f>'Rapport - Desember'!$J$11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rgbClr val="F2E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Desember'!$J$12:$J$19</c:f>
              <c:numCache>
                <c:formatCode>#,##0</c:formatCode>
                <c:ptCount val="8"/>
                <c:pt idx="0">
                  <c:v>1644</c:v>
                </c:pt>
                <c:pt idx="1">
                  <c:v>65</c:v>
                </c:pt>
                <c:pt idx="2">
                  <c:v>252</c:v>
                </c:pt>
                <c:pt idx="3">
                  <c:v>457</c:v>
                </c:pt>
                <c:pt idx="4">
                  <c:v>87</c:v>
                </c:pt>
                <c:pt idx="5">
                  <c:v>104</c:v>
                </c:pt>
                <c:pt idx="6">
                  <c:v>7</c:v>
                </c:pt>
                <c:pt idx="7">
                  <c:v>47697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8-4C78-9118-3ED38B7C6CCF}"/>
            </c:ext>
          </c:extLst>
        </c:ser>
        <c:ser>
          <c:idx val="2"/>
          <c:order val="2"/>
          <c:tx>
            <c:strRef>
              <c:f>'Rapport - Desember'!$K$11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Desember'!$K$12:$K$19</c:f>
              <c:numCache>
                <c:formatCode>#,##0</c:formatCode>
                <c:ptCount val="8"/>
                <c:pt idx="0">
                  <c:v>1866</c:v>
                </c:pt>
                <c:pt idx="1">
                  <c:v>39</c:v>
                </c:pt>
                <c:pt idx="2">
                  <c:v>233</c:v>
                </c:pt>
                <c:pt idx="3">
                  <c:v>540</c:v>
                </c:pt>
                <c:pt idx="4">
                  <c:v>93</c:v>
                </c:pt>
                <c:pt idx="5">
                  <c:v>577</c:v>
                </c:pt>
                <c:pt idx="6">
                  <c:v>6</c:v>
                </c:pt>
                <c:pt idx="7">
                  <c:v>53061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8-4C78-9118-3ED38B7C6CCF}"/>
            </c:ext>
          </c:extLst>
        </c:ser>
        <c:ser>
          <c:idx val="3"/>
          <c:order val="3"/>
          <c:tx>
            <c:strRef>
              <c:f>'Rapport - Desember'!$L$11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rgbClr val="BCBC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Desember'!$L$12:$L$19</c:f>
              <c:numCache>
                <c:formatCode>#,##0</c:formatCode>
                <c:ptCount val="8"/>
                <c:pt idx="0">
                  <c:v>1899</c:v>
                </c:pt>
                <c:pt idx="1">
                  <c:v>73</c:v>
                </c:pt>
                <c:pt idx="2">
                  <c:v>308</c:v>
                </c:pt>
                <c:pt idx="3">
                  <c:v>549</c:v>
                </c:pt>
                <c:pt idx="4">
                  <c:v>124</c:v>
                </c:pt>
                <c:pt idx="5">
                  <c:v>593</c:v>
                </c:pt>
                <c:pt idx="6">
                  <c:v>66</c:v>
                </c:pt>
                <c:pt idx="7">
                  <c:v>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8-4C78-9118-3ED38B7C6CCF}"/>
            </c:ext>
          </c:extLst>
        </c:ser>
        <c:ser>
          <c:idx val="4"/>
          <c:order val="4"/>
          <c:tx>
            <c:strRef>
              <c:f>'Rapport - Desember'!$M$11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Desember'!$M$12:$M$19</c:f>
              <c:numCache>
                <c:formatCode>#,##0</c:formatCode>
                <c:ptCount val="8"/>
                <c:pt idx="0">
                  <c:v>2198</c:v>
                </c:pt>
                <c:pt idx="1">
                  <c:v>58</c:v>
                </c:pt>
                <c:pt idx="2">
                  <c:v>348</c:v>
                </c:pt>
                <c:pt idx="3">
                  <c:v>528</c:v>
                </c:pt>
                <c:pt idx="4">
                  <c:v>116</c:v>
                </c:pt>
                <c:pt idx="5">
                  <c:v>955</c:v>
                </c:pt>
                <c:pt idx="6">
                  <c:v>85</c:v>
                </c:pt>
                <c:pt idx="7">
                  <c:v>62081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88-4C78-9118-3ED38B7C6CCF}"/>
            </c:ext>
          </c:extLst>
        </c:ser>
        <c:ser>
          <c:idx val="5"/>
          <c:order val="5"/>
          <c:tx>
            <c:strRef>
              <c:f>'Rapport - Desember'!$N$11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Desember'!$N$12:$N$19</c:f>
              <c:numCache>
                <c:formatCode>#,##0</c:formatCode>
                <c:ptCount val="8"/>
                <c:pt idx="0">
                  <c:v>1997</c:v>
                </c:pt>
                <c:pt idx="1">
                  <c:v>41</c:v>
                </c:pt>
                <c:pt idx="2">
                  <c:v>368</c:v>
                </c:pt>
                <c:pt idx="3">
                  <c:v>542</c:v>
                </c:pt>
                <c:pt idx="4">
                  <c:v>133</c:v>
                </c:pt>
                <c:pt idx="5">
                  <c:v>483</c:v>
                </c:pt>
                <c:pt idx="6">
                  <c:v>63</c:v>
                </c:pt>
                <c:pt idx="7">
                  <c:v>43259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88-4C78-9118-3ED38B7C6CCF}"/>
            </c:ext>
          </c:extLst>
        </c:ser>
        <c:ser>
          <c:idx val="6"/>
          <c:order val="6"/>
          <c:tx>
            <c:strRef>
              <c:f>'Rapport - Desember'!$O$11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Desember'!$H$12:$H$19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Desember'!$O$12:$O$19</c:f>
              <c:numCache>
                <c:formatCode>#,##0</c:formatCode>
                <c:ptCount val="8"/>
                <c:pt idx="0">
                  <c:v>1832</c:v>
                </c:pt>
                <c:pt idx="1">
                  <c:v>22</c:v>
                </c:pt>
                <c:pt idx="2">
                  <c:v>272</c:v>
                </c:pt>
                <c:pt idx="3">
                  <c:v>430</c:v>
                </c:pt>
                <c:pt idx="4">
                  <c:v>55</c:v>
                </c:pt>
                <c:pt idx="5">
                  <c:v>123</c:v>
                </c:pt>
                <c:pt idx="6">
                  <c:v>10</c:v>
                </c:pt>
                <c:pt idx="7">
                  <c:v>34386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88-4C78-9118-3ED38B7C6C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Januar'!$B$3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Januar'!$B$4:$B$12</c:f>
              <c:numCache>
                <c:formatCode>#,##0</c:formatCode>
                <c:ptCount val="9"/>
                <c:pt idx="0">
                  <c:v>71455</c:v>
                </c:pt>
                <c:pt idx="1">
                  <c:v>63650</c:v>
                </c:pt>
                <c:pt idx="2">
                  <c:v>13990</c:v>
                </c:pt>
                <c:pt idx="3">
                  <c:v>131936</c:v>
                </c:pt>
                <c:pt idx="4">
                  <c:v>399536</c:v>
                </c:pt>
                <c:pt idx="5">
                  <c:v>107929</c:v>
                </c:pt>
                <c:pt idx="6">
                  <c:v>42990</c:v>
                </c:pt>
                <c:pt idx="7">
                  <c:v>2731942</c:v>
                </c:pt>
                <c:pt idx="8">
                  <c:v>2855163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8-4E12-A28C-26B7BF051E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Januar'!$C$3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Januar'!$C$4:$C$12</c:f>
              <c:numCache>
                <c:formatCode>#,##0</c:formatCode>
                <c:ptCount val="9"/>
                <c:pt idx="0">
                  <c:v>65215</c:v>
                </c:pt>
                <c:pt idx="1">
                  <c:v>56247</c:v>
                </c:pt>
                <c:pt idx="2">
                  <c:v>12736</c:v>
                </c:pt>
                <c:pt idx="3">
                  <c:v>131069</c:v>
                </c:pt>
                <c:pt idx="4">
                  <c:v>398321</c:v>
                </c:pt>
                <c:pt idx="5">
                  <c:v>106256</c:v>
                </c:pt>
                <c:pt idx="6">
                  <c:v>2170</c:v>
                </c:pt>
                <c:pt idx="7">
                  <c:v>1414769</c:v>
                </c:pt>
                <c:pt idx="8">
                  <c:v>2854947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3-49A7-BC63-118C696C9A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Januar'!$D$3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Januar'!$D$4:$D$12</c:f>
              <c:numCache>
                <c:formatCode>#,##0</c:formatCode>
                <c:ptCount val="9"/>
                <c:pt idx="0">
                  <c:v>4976</c:v>
                </c:pt>
                <c:pt idx="1">
                  <c:v>6082</c:v>
                </c:pt>
                <c:pt idx="2">
                  <c:v>340</c:v>
                </c:pt>
                <c:pt idx="3">
                  <c:v>782</c:v>
                </c:pt>
                <c:pt idx="4">
                  <c:v>957</c:v>
                </c:pt>
                <c:pt idx="5">
                  <c:v>1509</c:v>
                </c:pt>
                <c:pt idx="6">
                  <c:v>40820</c:v>
                </c:pt>
                <c:pt idx="7">
                  <c:v>1317136</c:v>
                </c:pt>
                <c:pt idx="8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1-475B-A8BB-FD68785669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nb-NO" sz="1600" b="1" i="0" u="none" strike="noStrike" kern="1200" cap="all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b-NO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Avviste markedsprosesser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nb-NO" sz="1600" b="1" i="0" u="none" strike="noStrike" kern="1200" cap="all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Februar</c:v>
          </c:tx>
          <c:spPr>
            <a:ln w="19050" cap="rnd" cmpd="sng" algn="ctr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tint val="77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feb - april'!$A$3:$A$9</c:f>
              <c:strCache>
                <c:ptCount val="7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</c:strCache>
            </c:strRef>
          </c:cat>
          <c:val>
            <c:numRef>
              <c:f>'Rapport feb - april'!$D$3:$D$9</c:f>
              <c:numCache>
                <c:formatCode>0%</c:formatCode>
                <c:ptCount val="7"/>
                <c:pt idx="0">
                  <c:v>0.1801033978945791</c:v>
                </c:pt>
                <c:pt idx="1">
                  <c:v>0.22871039142590865</c:v>
                </c:pt>
                <c:pt idx="2">
                  <c:v>0.19830207805372529</c:v>
                </c:pt>
                <c:pt idx="3">
                  <c:v>2.6774351915135296E-2</c:v>
                </c:pt>
                <c:pt idx="4">
                  <c:v>2.32057761732852E-2</c:v>
                </c:pt>
                <c:pt idx="5">
                  <c:v>0.72153917724463346</c:v>
                </c:pt>
                <c:pt idx="6">
                  <c:v>0.45954292345910402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7-4E0D-8439-12A700D55514}"/>
            </c:ext>
          </c:extLst>
        </c:ser>
        <c:ser>
          <c:idx val="1"/>
          <c:order val="1"/>
          <c:tx>
            <c:v>Mars</c:v>
          </c:tx>
          <c:spPr>
            <a:ln w="19050" cap="rnd" cmpd="sng" algn="ctr">
              <a:solidFill>
                <a:srgbClr val="0066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shade val="76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feb - april'!$A$3:$A$9</c:f>
              <c:strCache>
                <c:ptCount val="7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</c:strCache>
            </c:strRef>
          </c:cat>
          <c:val>
            <c:numRef>
              <c:f>'Rapport feb - april'!$I$3:$I$9</c:f>
              <c:numCache>
                <c:formatCode>0%</c:formatCode>
                <c:ptCount val="7"/>
                <c:pt idx="0">
                  <c:v>0.12148636296956634</c:v>
                </c:pt>
                <c:pt idx="1">
                  <c:v>0.15301393790325454</c:v>
                </c:pt>
                <c:pt idx="2">
                  <c:v>4.5571866430069365E-2</c:v>
                </c:pt>
                <c:pt idx="3">
                  <c:v>5.4586343363276585E-2</c:v>
                </c:pt>
                <c:pt idx="4">
                  <c:v>2.7978061255931472E-2</c:v>
                </c:pt>
                <c:pt idx="5">
                  <c:v>0.67519358179755695</c:v>
                </c:pt>
                <c:pt idx="6">
                  <c:v>0.68272548183727022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7-4E0D-8439-12A700D555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97171592"/>
        <c:axId val="897166888"/>
      </c:lineChart>
      <c:catAx>
        <c:axId val="89717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66888"/>
        <c:crosses val="autoZero"/>
        <c:auto val="1"/>
        <c:lblAlgn val="ctr"/>
        <c:lblOffset val="100"/>
        <c:noMultiLvlLbl val="0"/>
      </c:catAx>
      <c:valAx>
        <c:axId val="8971668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97171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Januar'!$E$3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Januar'!$E$4:$E$6</c:f>
              <c:numCache>
                <c:formatCode>#,##0</c:formatCode>
                <c:ptCount val="3"/>
                <c:pt idx="0">
                  <c:v>1004</c:v>
                </c:pt>
                <c:pt idx="1">
                  <c:v>1159</c:v>
                </c:pt>
                <c:pt idx="2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E-45A8-A5AA-258871E125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Plugin!$O$2:$O$32</c:f>
              <c:numCache>
                <c:formatCode>m/d/yyyy</c:formatCode>
                <c:ptCount val="31"/>
                <c:pt idx="0">
                  <c:v>43861</c:v>
                </c:pt>
                <c:pt idx="1">
                  <c:v>43860</c:v>
                </c:pt>
                <c:pt idx="2">
                  <c:v>43859</c:v>
                </c:pt>
                <c:pt idx="3">
                  <c:v>43858</c:v>
                </c:pt>
                <c:pt idx="4">
                  <c:v>43857</c:v>
                </c:pt>
                <c:pt idx="5">
                  <c:v>43856</c:v>
                </c:pt>
                <c:pt idx="6">
                  <c:v>43855</c:v>
                </c:pt>
                <c:pt idx="7">
                  <c:v>43854</c:v>
                </c:pt>
                <c:pt idx="8">
                  <c:v>43853</c:v>
                </c:pt>
                <c:pt idx="9">
                  <c:v>43852</c:v>
                </c:pt>
                <c:pt idx="10">
                  <c:v>43851</c:v>
                </c:pt>
                <c:pt idx="11">
                  <c:v>43850</c:v>
                </c:pt>
                <c:pt idx="12">
                  <c:v>43849</c:v>
                </c:pt>
                <c:pt idx="13">
                  <c:v>43848</c:v>
                </c:pt>
                <c:pt idx="14">
                  <c:v>43847</c:v>
                </c:pt>
                <c:pt idx="15">
                  <c:v>43846</c:v>
                </c:pt>
                <c:pt idx="16">
                  <c:v>43845</c:v>
                </c:pt>
                <c:pt idx="17">
                  <c:v>43844</c:v>
                </c:pt>
                <c:pt idx="18">
                  <c:v>43843</c:v>
                </c:pt>
                <c:pt idx="19">
                  <c:v>43842</c:v>
                </c:pt>
                <c:pt idx="20">
                  <c:v>43841</c:v>
                </c:pt>
                <c:pt idx="21">
                  <c:v>43840</c:v>
                </c:pt>
                <c:pt idx="22">
                  <c:v>43839</c:v>
                </c:pt>
                <c:pt idx="23">
                  <c:v>43838</c:v>
                </c:pt>
                <c:pt idx="24">
                  <c:v>43837</c:v>
                </c:pt>
                <c:pt idx="25">
                  <c:v>43836</c:v>
                </c:pt>
                <c:pt idx="26">
                  <c:v>43835</c:v>
                </c:pt>
                <c:pt idx="27">
                  <c:v>43834</c:v>
                </c:pt>
                <c:pt idx="28">
                  <c:v>43833</c:v>
                </c:pt>
                <c:pt idx="29">
                  <c:v>43832</c:v>
                </c:pt>
                <c:pt idx="30">
                  <c:v>43831</c:v>
                </c:pt>
              </c:numCache>
            </c:numRef>
          </c:cat>
          <c:val>
            <c:numRef>
              <c:f>Plugin!$P$2:$P$32</c:f>
              <c:numCache>
                <c:formatCode>General</c:formatCode>
                <c:ptCount val="31"/>
                <c:pt idx="0">
                  <c:v>947</c:v>
                </c:pt>
                <c:pt idx="1">
                  <c:v>973</c:v>
                </c:pt>
                <c:pt idx="2">
                  <c:v>987</c:v>
                </c:pt>
                <c:pt idx="3">
                  <c:v>1045</c:v>
                </c:pt>
                <c:pt idx="4">
                  <c:v>1163</c:v>
                </c:pt>
                <c:pt idx="5">
                  <c:v>695</c:v>
                </c:pt>
                <c:pt idx="6">
                  <c:v>518</c:v>
                </c:pt>
                <c:pt idx="7">
                  <c:v>748</c:v>
                </c:pt>
                <c:pt idx="8">
                  <c:v>873</c:v>
                </c:pt>
                <c:pt idx="9">
                  <c:v>925</c:v>
                </c:pt>
                <c:pt idx="10">
                  <c:v>1050</c:v>
                </c:pt>
                <c:pt idx="11">
                  <c:v>1111</c:v>
                </c:pt>
                <c:pt idx="12">
                  <c:v>497</c:v>
                </c:pt>
                <c:pt idx="13">
                  <c:v>557</c:v>
                </c:pt>
                <c:pt idx="14">
                  <c:v>898</c:v>
                </c:pt>
                <c:pt idx="15">
                  <c:v>1083</c:v>
                </c:pt>
                <c:pt idx="16">
                  <c:v>1040</c:v>
                </c:pt>
                <c:pt idx="17">
                  <c:v>970</c:v>
                </c:pt>
                <c:pt idx="18">
                  <c:v>1019</c:v>
                </c:pt>
                <c:pt idx="19">
                  <c:v>746</c:v>
                </c:pt>
                <c:pt idx="20">
                  <c:v>605</c:v>
                </c:pt>
                <c:pt idx="21">
                  <c:v>1234</c:v>
                </c:pt>
                <c:pt idx="22">
                  <c:v>1030</c:v>
                </c:pt>
                <c:pt idx="23">
                  <c:v>1104</c:v>
                </c:pt>
                <c:pt idx="24">
                  <c:v>1008</c:v>
                </c:pt>
                <c:pt idx="25">
                  <c:v>1014</c:v>
                </c:pt>
                <c:pt idx="26">
                  <c:v>664</c:v>
                </c:pt>
                <c:pt idx="27">
                  <c:v>632</c:v>
                </c:pt>
                <c:pt idx="28">
                  <c:v>945</c:v>
                </c:pt>
                <c:pt idx="29">
                  <c:v>1164</c:v>
                </c:pt>
                <c:pt idx="30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2-4259-BB77-9AAE787CDC6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Januar'!$I$3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rgbClr val="F2E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Januar'!$I$4:$I$9</c:f>
              <c:numCache>
                <c:formatCode>#,##0</c:formatCode>
                <c:ptCount val="6"/>
                <c:pt idx="0">
                  <c:v>53185</c:v>
                </c:pt>
                <c:pt idx="1">
                  <c:v>51031</c:v>
                </c:pt>
                <c:pt idx="2">
                  <c:v>15847</c:v>
                </c:pt>
                <c:pt idx="3">
                  <c:v>82874</c:v>
                </c:pt>
                <c:pt idx="4">
                  <c:v>175149</c:v>
                </c:pt>
                <c:pt idx="5">
                  <c:v>50313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5-41D3-B6DE-240ED206348A}"/>
            </c:ext>
          </c:extLst>
        </c:ser>
        <c:ser>
          <c:idx val="1"/>
          <c:order val="1"/>
          <c:tx>
            <c:strRef>
              <c:f>'Rapport - Januar'!$J$3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Januar'!$J$4:$J$9</c:f>
              <c:numCache>
                <c:formatCode>#,##0</c:formatCode>
                <c:ptCount val="6"/>
                <c:pt idx="0">
                  <c:v>57854</c:v>
                </c:pt>
                <c:pt idx="1">
                  <c:v>53821</c:v>
                </c:pt>
                <c:pt idx="2">
                  <c:v>14716</c:v>
                </c:pt>
                <c:pt idx="3">
                  <c:v>239747</c:v>
                </c:pt>
                <c:pt idx="4">
                  <c:v>195956</c:v>
                </c:pt>
                <c:pt idx="5">
                  <c:v>56415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5-41D3-B6DE-240ED206348A}"/>
            </c:ext>
          </c:extLst>
        </c:ser>
        <c:ser>
          <c:idx val="2"/>
          <c:order val="2"/>
          <c:tx>
            <c:strRef>
              <c:f>'Rapport - Januar'!$K$3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rgbClr val="BCBC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Januar'!$K$4:$K$9</c:f>
              <c:numCache>
                <c:formatCode>#,##0</c:formatCode>
                <c:ptCount val="6"/>
                <c:pt idx="0">
                  <c:v>58840</c:v>
                </c:pt>
                <c:pt idx="1">
                  <c:v>52729</c:v>
                </c:pt>
                <c:pt idx="2">
                  <c:v>13141</c:v>
                </c:pt>
                <c:pt idx="3">
                  <c:v>157861</c:v>
                </c:pt>
                <c:pt idx="4">
                  <c:v>289329</c:v>
                </c:pt>
                <c:pt idx="5">
                  <c:v>53030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5-41D3-B6DE-240ED206348A}"/>
            </c:ext>
          </c:extLst>
        </c:ser>
        <c:ser>
          <c:idx val="3"/>
          <c:order val="3"/>
          <c:tx>
            <c:strRef>
              <c:f>'Rapport - Januar'!$L$3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Januar'!$L$4:$L$9</c:f>
              <c:numCache>
                <c:formatCode>#,##0</c:formatCode>
                <c:ptCount val="6"/>
                <c:pt idx="0" formatCode="General">
                  <c:v>74139</c:v>
                </c:pt>
                <c:pt idx="1">
                  <c:v>57177</c:v>
                </c:pt>
                <c:pt idx="2">
                  <c:v>14095</c:v>
                </c:pt>
                <c:pt idx="3">
                  <c:v>135880</c:v>
                </c:pt>
                <c:pt idx="4">
                  <c:v>221644</c:v>
                </c:pt>
                <c:pt idx="5">
                  <c:v>66369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B5-41D3-B6DE-240ED206348A}"/>
            </c:ext>
          </c:extLst>
        </c:ser>
        <c:ser>
          <c:idx val="4"/>
          <c:order val="4"/>
          <c:tx>
            <c:strRef>
              <c:f>'Rapport - Januar'!$M$3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Januar'!$M$4:$M$9</c:f>
              <c:numCache>
                <c:formatCode>#,##0</c:formatCode>
                <c:ptCount val="6"/>
                <c:pt idx="0">
                  <c:v>70004</c:v>
                </c:pt>
                <c:pt idx="1">
                  <c:v>50932</c:v>
                </c:pt>
                <c:pt idx="2">
                  <c:v>12209</c:v>
                </c:pt>
                <c:pt idx="3">
                  <c:v>107430</c:v>
                </c:pt>
                <c:pt idx="4">
                  <c:v>183418</c:v>
                </c:pt>
                <c:pt idx="5">
                  <c:v>46886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B5-41D3-B6DE-240ED206348A}"/>
            </c:ext>
          </c:extLst>
        </c:ser>
        <c:ser>
          <c:idx val="5"/>
          <c:order val="5"/>
          <c:tx>
            <c:strRef>
              <c:f>'Rapport - Januar'!$N$3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Januar'!$N$4:$N$9</c:f>
              <c:numCache>
                <c:formatCode>#,##0</c:formatCode>
                <c:ptCount val="6"/>
                <c:pt idx="0">
                  <c:v>66859</c:v>
                </c:pt>
                <c:pt idx="1">
                  <c:v>51353</c:v>
                </c:pt>
                <c:pt idx="2">
                  <c:v>10515</c:v>
                </c:pt>
                <c:pt idx="3">
                  <c:v>64024</c:v>
                </c:pt>
                <c:pt idx="4">
                  <c:v>110877</c:v>
                </c:pt>
                <c:pt idx="5">
                  <c:v>37130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B5-41D3-B6DE-240ED206348A}"/>
            </c:ext>
          </c:extLst>
        </c:ser>
        <c:ser>
          <c:idx val="6"/>
          <c:order val="6"/>
          <c:tx>
            <c:strRef>
              <c:f>'Rapport - Januar'!$O$3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Januar'!$O$4:$O$9</c:f>
              <c:numCache>
                <c:formatCode>#,##0</c:formatCode>
                <c:ptCount val="6"/>
                <c:pt idx="0">
                  <c:v>65215</c:v>
                </c:pt>
                <c:pt idx="1">
                  <c:v>56247</c:v>
                </c:pt>
                <c:pt idx="2">
                  <c:v>12736</c:v>
                </c:pt>
                <c:pt idx="3">
                  <c:v>131069</c:v>
                </c:pt>
                <c:pt idx="4">
                  <c:v>398321</c:v>
                </c:pt>
                <c:pt idx="5">
                  <c:v>106256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B5-41D3-B6DE-240ED206348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Januar'!$I$11</c:f>
              <c:strCache>
                <c:ptCount val="1"/>
                <c:pt idx="0">
                  <c:v>Juli</c:v>
                </c:pt>
              </c:strCache>
            </c:strRef>
          </c:tx>
          <c:spPr>
            <a:solidFill>
              <a:srgbClr val="F2E5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Januar'!$I$12:$I$19</c:f>
              <c:numCache>
                <c:formatCode>#,##0</c:formatCode>
                <c:ptCount val="8"/>
                <c:pt idx="0">
                  <c:v>1644</c:v>
                </c:pt>
                <c:pt idx="1">
                  <c:v>65</c:v>
                </c:pt>
                <c:pt idx="2">
                  <c:v>252</c:v>
                </c:pt>
                <c:pt idx="3">
                  <c:v>457</c:v>
                </c:pt>
                <c:pt idx="4">
                  <c:v>87</c:v>
                </c:pt>
                <c:pt idx="5">
                  <c:v>104</c:v>
                </c:pt>
                <c:pt idx="6">
                  <c:v>7</c:v>
                </c:pt>
                <c:pt idx="7">
                  <c:v>47697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7-4A3C-B4D3-16C79953341F}"/>
            </c:ext>
          </c:extLst>
        </c:ser>
        <c:ser>
          <c:idx val="1"/>
          <c:order val="1"/>
          <c:tx>
            <c:strRef>
              <c:f>'Rapport - Januar'!$J$11</c:f>
              <c:strCache>
                <c:ptCount val="1"/>
                <c:pt idx="0">
                  <c:v>August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Januar'!$J$12:$J$19</c:f>
              <c:numCache>
                <c:formatCode>#,##0</c:formatCode>
                <c:ptCount val="8"/>
                <c:pt idx="0">
                  <c:v>1866</c:v>
                </c:pt>
                <c:pt idx="1">
                  <c:v>39</c:v>
                </c:pt>
                <c:pt idx="2">
                  <c:v>233</c:v>
                </c:pt>
                <c:pt idx="3">
                  <c:v>540</c:v>
                </c:pt>
                <c:pt idx="4">
                  <c:v>93</c:v>
                </c:pt>
                <c:pt idx="5">
                  <c:v>577</c:v>
                </c:pt>
                <c:pt idx="6">
                  <c:v>6</c:v>
                </c:pt>
                <c:pt idx="7">
                  <c:v>53061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7-4A3C-B4D3-16C79953341F}"/>
            </c:ext>
          </c:extLst>
        </c:ser>
        <c:ser>
          <c:idx val="2"/>
          <c:order val="2"/>
          <c:tx>
            <c:strRef>
              <c:f>'Rapport - Januar'!$K$11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rgbClr val="BCBC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Januar'!$K$12:$K$19</c:f>
              <c:numCache>
                <c:formatCode>#,##0</c:formatCode>
                <c:ptCount val="8"/>
                <c:pt idx="0">
                  <c:v>1899</c:v>
                </c:pt>
                <c:pt idx="1">
                  <c:v>73</c:v>
                </c:pt>
                <c:pt idx="2">
                  <c:v>308</c:v>
                </c:pt>
                <c:pt idx="3">
                  <c:v>549</c:v>
                </c:pt>
                <c:pt idx="4">
                  <c:v>124</c:v>
                </c:pt>
                <c:pt idx="5">
                  <c:v>593</c:v>
                </c:pt>
                <c:pt idx="6">
                  <c:v>66</c:v>
                </c:pt>
                <c:pt idx="7">
                  <c:v>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27-4A3C-B4D3-16C79953341F}"/>
            </c:ext>
          </c:extLst>
        </c:ser>
        <c:ser>
          <c:idx val="3"/>
          <c:order val="3"/>
          <c:tx>
            <c:strRef>
              <c:f>'Rapport - Januar'!$L$11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Januar'!$L$12:$L$19</c:f>
              <c:numCache>
                <c:formatCode>#,##0</c:formatCode>
                <c:ptCount val="8"/>
                <c:pt idx="0">
                  <c:v>2198</c:v>
                </c:pt>
                <c:pt idx="1">
                  <c:v>58</c:v>
                </c:pt>
                <c:pt idx="2">
                  <c:v>348</c:v>
                </c:pt>
                <c:pt idx="3">
                  <c:v>528</c:v>
                </c:pt>
                <c:pt idx="4">
                  <c:v>116</c:v>
                </c:pt>
                <c:pt idx="5">
                  <c:v>955</c:v>
                </c:pt>
                <c:pt idx="6">
                  <c:v>85</c:v>
                </c:pt>
                <c:pt idx="7">
                  <c:v>62081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27-4A3C-B4D3-16C79953341F}"/>
            </c:ext>
          </c:extLst>
        </c:ser>
        <c:ser>
          <c:idx val="4"/>
          <c:order val="4"/>
          <c:tx>
            <c:strRef>
              <c:f>'Rapport - Januar'!$M$11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Januar'!$M$12:$M$19</c:f>
              <c:numCache>
                <c:formatCode>#,##0</c:formatCode>
                <c:ptCount val="8"/>
                <c:pt idx="0">
                  <c:v>1997</c:v>
                </c:pt>
                <c:pt idx="1">
                  <c:v>41</c:v>
                </c:pt>
                <c:pt idx="2">
                  <c:v>368</c:v>
                </c:pt>
                <c:pt idx="3">
                  <c:v>542</c:v>
                </c:pt>
                <c:pt idx="4">
                  <c:v>133</c:v>
                </c:pt>
                <c:pt idx="5">
                  <c:v>483</c:v>
                </c:pt>
                <c:pt idx="6">
                  <c:v>63</c:v>
                </c:pt>
                <c:pt idx="7">
                  <c:v>43259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27-4A3C-B4D3-16C79953341F}"/>
            </c:ext>
          </c:extLst>
        </c:ser>
        <c:ser>
          <c:idx val="5"/>
          <c:order val="5"/>
          <c:tx>
            <c:strRef>
              <c:f>'Rapport - Januar'!$N$11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Januar'!$N$12:$N$19</c:f>
              <c:numCache>
                <c:formatCode>#,##0</c:formatCode>
                <c:ptCount val="8"/>
                <c:pt idx="0">
                  <c:v>1832</c:v>
                </c:pt>
                <c:pt idx="1">
                  <c:v>22</c:v>
                </c:pt>
                <c:pt idx="2">
                  <c:v>272</c:v>
                </c:pt>
                <c:pt idx="3">
                  <c:v>430</c:v>
                </c:pt>
                <c:pt idx="4">
                  <c:v>55</c:v>
                </c:pt>
                <c:pt idx="5">
                  <c:v>123</c:v>
                </c:pt>
                <c:pt idx="6">
                  <c:v>10</c:v>
                </c:pt>
                <c:pt idx="7">
                  <c:v>34386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27-4A3C-B4D3-16C79953341F}"/>
            </c:ext>
          </c:extLst>
        </c:ser>
        <c:ser>
          <c:idx val="6"/>
          <c:order val="6"/>
          <c:tx>
            <c:strRef>
              <c:f>'Rapport - Januar'!$O$11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Januar'!$H$12:$H$19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Januar'!$O$12:$O$19</c:f>
              <c:numCache>
                <c:formatCode>#,##0</c:formatCode>
                <c:ptCount val="8"/>
                <c:pt idx="0">
                  <c:v>2115</c:v>
                </c:pt>
                <c:pt idx="1">
                  <c:v>47</c:v>
                </c:pt>
                <c:pt idx="2">
                  <c:v>396</c:v>
                </c:pt>
                <c:pt idx="3">
                  <c:v>594</c:v>
                </c:pt>
                <c:pt idx="4">
                  <c:v>65</c:v>
                </c:pt>
                <c:pt idx="5">
                  <c:v>178</c:v>
                </c:pt>
                <c:pt idx="6">
                  <c:v>30</c:v>
                </c:pt>
                <c:pt idx="7">
                  <c:v>102831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27-4A3C-B4D3-16C7995334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Februar'!$B$3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Februar'!$B$4:$B$12</c:f>
              <c:numCache>
                <c:formatCode>#,##0</c:formatCode>
                <c:ptCount val="9"/>
                <c:pt idx="0">
                  <c:v>81965</c:v>
                </c:pt>
                <c:pt idx="1">
                  <c:v>53583</c:v>
                </c:pt>
                <c:pt idx="2">
                  <c:v>12292</c:v>
                </c:pt>
                <c:pt idx="3">
                  <c:v>104547</c:v>
                </c:pt>
                <c:pt idx="4">
                  <c:v>315093</c:v>
                </c:pt>
                <c:pt idx="5">
                  <c:v>59225</c:v>
                </c:pt>
                <c:pt idx="6">
                  <c:v>25252</c:v>
                </c:pt>
                <c:pt idx="7">
                  <c:v>2765977</c:v>
                </c:pt>
                <c:pt idx="8">
                  <c:v>2488459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3-49EE-8827-65AD3E2EBD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Februar'!$C$3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Februar'!$C$4:$C$12</c:f>
              <c:numCache>
                <c:formatCode>#,##0</c:formatCode>
                <c:ptCount val="9"/>
                <c:pt idx="0">
                  <c:v>76312</c:v>
                </c:pt>
                <c:pt idx="1">
                  <c:v>47151</c:v>
                </c:pt>
                <c:pt idx="2">
                  <c:v>10976</c:v>
                </c:pt>
                <c:pt idx="3">
                  <c:v>103454</c:v>
                </c:pt>
                <c:pt idx="4">
                  <c:v>313990</c:v>
                </c:pt>
                <c:pt idx="5">
                  <c:v>57854</c:v>
                </c:pt>
                <c:pt idx="6">
                  <c:v>1145</c:v>
                </c:pt>
                <c:pt idx="7">
                  <c:v>1327034</c:v>
                </c:pt>
                <c:pt idx="8">
                  <c:v>2484930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2-4C68-94BD-8A537C1FCD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Februar'!$D$3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Februar'!$D$4:$D$12</c:f>
              <c:numCache>
                <c:formatCode>#,##0</c:formatCode>
                <c:ptCount val="9"/>
                <c:pt idx="0">
                  <c:v>4415</c:v>
                </c:pt>
                <c:pt idx="1">
                  <c:v>5305</c:v>
                </c:pt>
                <c:pt idx="2">
                  <c:v>269</c:v>
                </c:pt>
                <c:pt idx="3">
                  <c:v>1088</c:v>
                </c:pt>
                <c:pt idx="4">
                  <c:v>1100</c:v>
                </c:pt>
                <c:pt idx="5">
                  <c:v>1352</c:v>
                </c:pt>
                <c:pt idx="6">
                  <c:v>24107</c:v>
                </c:pt>
                <c:pt idx="7">
                  <c:v>1438930</c:v>
                </c:pt>
                <c:pt idx="8">
                  <c:v>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3-4AA5-8726-3163460B3A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Februar'!$E$3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Februar'!$E$4:$E$6</c:f>
              <c:numCache>
                <c:formatCode>#,##0</c:formatCode>
                <c:ptCount val="3"/>
                <c:pt idx="0">
                  <c:v>1014</c:v>
                </c:pt>
                <c:pt idx="1">
                  <c:v>1098</c:v>
                </c:pt>
                <c:pt idx="2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A-43D3-9561-B7E96115C0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Plugin!$Q$2:$Q$30</c:f>
              <c:numCache>
                <c:formatCode>m/d/yyyy</c:formatCode>
                <c:ptCount val="29"/>
                <c:pt idx="0">
                  <c:v>43890</c:v>
                </c:pt>
                <c:pt idx="1">
                  <c:v>43889</c:v>
                </c:pt>
                <c:pt idx="2">
                  <c:v>43888</c:v>
                </c:pt>
                <c:pt idx="3">
                  <c:v>43887</c:v>
                </c:pt>
                <c:pt idx="4">
                  <c:v>43886</c:v>
                </c:pt>
                <c:pt idx="5">
                  <c:v>43885</c:v>
                </c:pt>
                <c:pt idx="6">
                  <c:v>43884</c:v>
                </c:pt>
                <c:pt idx="7">
                  <c:v>43883</c:v>
                </c:pt>
                <c:pt idx="8">
                  <c:v>43882</c:v>
                </c:pt>
                <c:pt idx="9">
                  <c:v>43881</c:v>
                </c:pt>
                <c:pt idx="10">
                  <c:v>43880</c:v>
                </c:pt>
                <c:pt idx="11">
                  <c:v>43879</c:v>
                </c:pt>
                <c:pt idx="12">
                  <c:v>43878</c:v>
                </c:pt>
                <c:pt idx="13">
                  <c:v>43877</c:v>
                </c:pt>
                <c:pt idx="14">
                  <c:v>43876</c:v>
                </c:pt>
                <c:pt idx="15">
                  <c:v>43875</c:v>
                </c:pt>
                <c:pt idx="16">
                  <c:v>43874</c:v>
                </c:pt>
                <c:pt idx="17">
                  <c:v>43873</c:v>
                </c:pt>
                <c:pt idx="18">
                  <c:v>43872</c:v>
                </c:pt>
                <c:pt idx="19">
                  <c:v>43871</c:v>
                </c:pt>
                <c:pt idx="20">
                  <c:v>43870</c:v>
                </c:pt>
                <c:pt idx="21">
                  <c:v>43869</c:v>
                </c:pt>
                <c:pt idx="22">
                  <c:v>43868</c:v>
                </c:pt>
                <c:pt idx="23">
                  <c:v>43867</c:v>
                </c:pt>
                <c:pt idx="24">
                  <c:v>43866</c:v>
                </c:pt>
                <c:pt idx="25">
                  <c:v>43865</c:v>
                </c:pt>
                <c:pt idx="26">
                  <c:v>43864</c:v>
                </c:pt>
                <c:pt idx="27">
                  <c:v>43863</c:v>
                </c:pt>
                <c:pt idx="28">
                  <c:v>43862</c:v>
                </c:pt>
              </c:numCache>
            </c:numRef>
          </c:cat>
          <c:val>
            <c:numRef>
              <c:f>Plugin!$R$2:$R$30</c:f>
              <c:numCache>
                <c:formatCode>General</c:formatCode>
                <c:ptCount val="29"/>
                <c:pt idx="0">
                  <c:v>329</c:v>
                </c:pt>
                <c:pt idx="1">
                  <c:v>484</c:v>
                </c:pt>
                <c:pt idx="2">
                  <c:v>552</c:v>
                </c:pt>
                <c:pt idx="3">
                  <c:v>625</c:v>
                </c:pt>
                <c:pt idx="4">
                  <c:v>651</c:v>
                </c:pt>
                <c:pt idx="5">
                  <c:v>740</c:v>
                </c:pt>
                <c:pt idx="6">
                  <c:v>394</c:v>
                </c:pt>
                <c:pt idx="7">
                  <c:v>359</c:v>
                </c:pt>
                <c:pt idx="8">
                  <c:v>605</c:v>
                </c:pt>
                <c:pt idx="9">
                  <c:v>591</c:v>
                </c:pt>
                <c:pt idx="10">
                  <c:v>551</c:v>
                </c:pt>
                <c:pt idx="11">
                  <c:v>691</c:v>
                </c:pt>
                <c:pt idx="12">
                  <c:v>960</c:v>
                </c:pt>
                <c:pt idx="13">
                  <c:v>563</c:v>
                </c:pt>
                <c:pt idx="14">
                  <c:v>367</c:v>
                </c:pt>
                <c:pt idx="15">
                  <c:v>579</c:v>
                </c:pt>
                <c:pt idx="16">
                  <c:v>785</c:v>
                </c:pt>
                <c:pt idx="17">
                  <c:v>846</c:v>
                </c:pt>
                <c:pt idx="18">
                  <c:v>916</c:v>
                </c:pt>
                <c:pt idx="19">
                  <c:v>1129</c:v>
                </c:pt>
                <c:pt idx="20">
                  <c:v>544</c:v>
                </c:pt>
                <c:pt idx="21">
                  <c:v>406</c:v>
                </c:pt>
                <c:pt idx="22">
                  <c:v>682</c:v>
                </c:pt>
                <c:pt idx="23">
                  <c:v>1141</c:v>
                </c:pt>
                <c:pt idx="24">
                  <c:v>1141</c:v>
                </c:pt>
                <c:pt idx="25">
                  <c:v>1129</c:v>
                </c:pt>
                <c:pt idx="26">
                  <c:v>1037</c:v>
                </c:pt>
                <c:pt idx="27">
                  <c:v>764</c:v>
                </c:pt>
                <c:pt idx="28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6-473B-8DEA-2393542758C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Februar'!$I$3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rgbClr val="BCBC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Februar'!$I$4:$I$9</c:f>
              <c:numCache>
                <c:formatCode>#,##0</c:formatCode>
                <c:ptCount val="6"/>
                <c:pt idx="0">
                  <c:v>58840</c:v>
                </c:pt>
                <c:pt idx="1">
                  <c:v>52729</c:v>
                </c:pt>
                <c:pt idx="2">
                  <c:v>13141</c:v>
                </c:pt>
                <c:pt idx="3">
                  <c:v>157861</c:v>
                </c:pt>
                <c:pt idx="4">
                  <c:v>289329</c:v>
                </c:pt>
                <c:pt idx="5">
                  <c:v>53030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7-499A-A772-E356A8B879B4}"/>
            </c:ext>
          </c:extLst>
        </c:ser>
        <c:ser>
          <c:idx val="1"/>
          <c:order val="1"/>
          <c:tx>
            <c:strRef>
              <c:f>'Rapport - Februar'!$J$3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Februar'!$J$4:$J$9</c:f>
              <c:numCache>
                <c:formatCode>#,##0</c:formatCode>
                <c:ptCount val="6"/>
                <c:pt idx="0" formatCode="General">
                  <c:v>74139</c:v>
                </c:pt>
                <c:pt idx="1">
                  <c:v>57177</c:v>
                </c:pt>
                <c:pt idx="2">
                  <c:v>14095</c:v>
                </c:pt>
                <c:pt idx="3">
                  <c:v>135880</c:v>
                </c:pt>
                <c:pt idx="4">
                  <c:v>221644</c:v>
                </c:pt>
                <c:pt idx="5">
                  <c:v>66369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7-499A-A772-E356A8B879B4}"/>
            </c:ext>
          </c:extLst>
        </c:ser>
        <c:ser>
          <c:idx val="2"/>
          <c:order val="2"/>
          <c:tx>
            <c:strRef>
              <c:f>'Rapport - Februar'!$K$3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Februar'!$K$4:$K$9</c:f>
              <c:numCache>
                <c:formatCode>#,##0</c:formatCode>
                <c:ptCount val="6"/>
                <c:pt idx="0">
                  <c:v>70004</c:v>
                </c:pt>
                <c:pt idx="1">
                  <c:v>50932</c:v>
                </c:pt>
                <c:pt idx="2">
                  <c:v>12209</c:v>
                </c:pt>
                <c:pt idx="3">
                  <c:v>107430</c:v>
                </c:pt>
                <c:pt idx="4">
                  <c:v>183418</c:v>
                </c:pt>
                <c:pt idx="5">
                  <c:v>46886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7-499A-A772-E356A8B879B4}"/>
            </c:ext>
          </c:extLst>
        </c:ser>
        <c:ser>
          <c:idx val="3"/>
          <c:order val="3"/>
          <c:tx>
            <c:strRef>
              <c:f>'Rapport - Februar'!$L$3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Februar'!$L$4:$L$9</c:f>
              <c:numCache>
                <c:formatCode>#,##0</c:formatCode>
                <c:ptCount val="6"/>
                <c:pt idx="0">
                  <c:v>66859</c:v>
                </c:pt>
                <c:pt idx="1">
                  <c:v>51353</c:v>
                </c:pt>
                <c:pt idx="2">
                  <c:v>10515</c:v>
                </c:pt>
                <c:pt idx="3">
                  <c:v>64024</c:v>
                </c:pt>
                <c:pt idx="4">
                  <c:v>110877</c:v>
                </c:pt>
                <c:pt idx="5">
                  <c:v>37130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27-499A-A772-E356A8B879B4}"/>
            </c:ext>
          </c:extLst>
        </c:ser>
        <c:ser>
          <c:idx val="4"/>
          <c:order val="4"/>
          <c:tx>
            <c:strRef>
              <c:f>'Rapport - Februar'!$M$3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Februar'!$M$4:$M$9</c:f>
              <c:numCache>
                <c:formatCode>#,##0</c:formatCode>
                <c:ptCount val="6"/>
                <c:pt idx="0">
                  <c:v>65215</c:v>
                </c:pt>
                <c:pt idx="1">
                  <c:v>56247</c:v>
                </c:pt>
                <c:pt idx="2">
                  <c:v>12736</c:v>
                </c:pt>
                <c:pt idx="3">
                  <c:v>131069</c:v>
                </c:pt>
                <c:pt idx="4">
                  <c:v>398321</c:v>
                </c:pt>
                <c:pt idx="5">
                  <c:v>106256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27-499A-A772-E356A8B879B4}"/>
            </c:ext>
          </c:extLst>
        </c:ser>
        <c:ser>
          <c:idx val="5"/>
          <c:order val="5"/>
          <c:tx>
            <c:strRef>
              <c:f>'Rapport - Februar'!$N$3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Februar'!$N$4:$N$9</c:f>
              <c:numCache>
                <c:formatCode>#,##0</c:formatCode>
                <c:ptCount val="6"/>
                <c:pt idx="0">
                  <c:v>76312</c:v>
                </c:pt>
                <c:pt idx="1">
                  <c:v>47151</c:v>
                </c:pt>
                <c:pt idx="2">
                  <c:v>10976</c:v>
                </c:pt>
                <c:pt idx="3">
                  <c:v>103454</c:v>
                </c:pt>
                <c:pt idx="4">
                  <c:v>313990</c:v>
                </c:pt>
                <c:pt idx="5">
                  <c:v>57854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27-499A-A772-E356A8B87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april'!$B$3</c:f>
              <c:strCache>
                <c:ptCount val="1"/>
                <c:pt idx="0">
                  <c:v>Mottatt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april'!$B$4:$B$11</c:f>
              <c:numCache>
                <c:formatCode>General</c:formatCode>
                <c:ptCount val="8"/>
                <c:pt idx="0">
                  <c:v>73514</c:v>
                </c:pt>
                <c:pt idx="1">
                  <c:v>46984</c:v>
                </c:pt>
                <c:pt idx="2">
                  <c:v>12352</c:v>
                </c:pt>
                <c:pt idx="3">
                  <c:v>98708</c:v>
                </c:pt>
                <c:pt idx="4">
                  <c:v>52498</c:v>
                </c:pt>
                <c:pt idx="5">
                  <c:v>32742</c:v>
                </c:pt>
                <c:pt idx="6">
                  <c:v>2587150</c:v>
                </c:pt>
                <c:pt idx="7" formatCode="0">
                  <c:v>1248113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7172768"/>
        <c:axId val="897173944"/>
      </c:barChart>
      <c:catAx>
        <c:axId val="8971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3944"/>
        <c:crosses val="autoZero"/>
        <c:auto val="1"/>
        <c:lblAlgn val="ctr"/>
        <c:lblOffset val="100"/>
        <c:noMultiLvlLbl val="0"/>
      </c:catAx>
      <c:valAx>
        <c:axId val="89717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Februar'!$I$11</c:f>
              <c:strCache>
                <c:ptCount val="1"/>
                <c:pt idx="0">
                  <c:v>September</c:v>
                </c:pt>
              </c:strCache>
            </c:strRef>
          </c:tx>
          <c:spPr>
            <a:solidFill>
              <a:srgbClr val="BCBCB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Februar'!$I$12:$I$19</c:f>
              <c:numCache>
                <c:formatCode>#,##0</c:formatCode>
                <c:ptCount val="8"/>
                <c:pt idx="0">
                  <c:v>1899</c:v>
                </c:pt>
                <c:pt idx="1">
                  <c:v>73</c:v>
                </c:pt>
                <c:pt idx="2">
                  <c:v>308</c:v>
                </c:pt>
                <c:pt idx="3">
                  <c:v>549</c:v>
                </c:pt>
                <c:pt idx="4">
                  <c:v>124</c:v>
                </c:pt>
                <c:pt idx="5">
                  <c:v>593</c:v>
                </c:pt>
                <c:pt idx="6">
                  <c:v>66</c:v>
                </c:pt>
                <c:pt idx="7">
                  <c:v>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8-4545-BDF5-1CF7957814D0}"/>
            </c:ext>
          </c:extLst>
        </c:ser>
        <c:ser>
          <c:idx val="1"/>
          <c:order val="1"/>
          <c:tx>
            <c:strRef>
              <c:f>'Rapport - Februar'!$J$11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Februar'!$J$12:$J$19</c:f>
              <c:numCache>
                <c:formatCode>#,##0</c:formatCode>
                <c:ptCount val="8"/>
                <c:pt idx="0">
                  <c:v>2198</c:v>
                </c:pt>
                <c:pt idx="1">
                  <c:v>58</c:v>
                </c:pt>
                <c:pt idx="2">
                  <c:v>348</c:v>
                </c:pt>
                <c:pt idx="3">
                  <c:v>528</c:v>
                </c:pt>
                <c:pt idx="4">
                  <c:v>116</c:v>
                </c:pt>
                <c:pt idx="5">
                  <c:v>955</c:v>
                </c:pt>
                <c:pt idx="6">
                  <c:v>85</c:v>
                </c:pt>
                <c:pt idx="7">
                  <c:v>62081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8-4545-BDF5-1CF7957814D0}"/>
            </c:ext>
          </c:extLst>
        </c:ser>
        <c:ser>
          <c:idx val="2"/>
          <c:order val="2"/>
          <c:tx>
            <c:strRef>
              <c:f>'Rapport - Februar'!$K$11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Februar'!$K$12:$K$19</c:f>
              <c:numCache>
                <c:formatCode>#,##0</c:formatCode>
                <c:ptCount val="8"/>
                <c:pt idx="0">
                  <c:v>1997</c:v>
                </c:pt>
                <c:pt idx="1">
                  <c:v>41</c:v>
                </c:pt>
                <c:pt idx="2">
                  <c:v>368</c:v>
                </c:pt>
                <c:pt idx="3">
                  <c:v>542</c:v>
                </c:pt>
                <c:pt idx="4">
                  <c:v>133</c:v>
                </c:pt>
                <c:pt idx="5">
                  <c:v>483</c:v>
                </c:pt>
                <c:pt idx="6">
                  <c:v>63</c:v>
                </c:pt>
                <c:pt idx="7">
                  <c:v>43259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18-4545-BDF5-1CF7957814D0}"/>
            </c:ext>
          </c:extLst>
        </c:ser>
        <c:ser>
          <c:idx val="3"/>
          <c:order val="3"/>
          <c:tx>
            <c:strRef>
              <c:f>'Rapport - Februar'!$L$11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Februar'!$L$12:$L$19</c:f>
              <c:numCache>
                <c:formatCode>#,##0</c:formatCode>
                <c:ptCount val="8"/>
                <c:pt idx="0">
                  <c:v>1832</c:v>
                </c:pt>
                <c:pt idx="1">
                  <c:v>22</c:v>
                </c:pt>
                <c:pt idx="2">
                  <c:v>272</c:v>
                </c:pt>
                <c:pt idx="3">
                  <c:v>430</c:v>
                </c:pt>
                <c:pt idx="4">
                  <c:v>55</c:v>
                </c:pt>
                <c:pt idx="5">
                  <c:v>123</c:v>
                </c:pt>
                <c:pt idx="6">
                  <c:v>10</c:v>
                </c:pt>
                <c:pt idx="7">
                  <c:v>34386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18-4545-BDF5-1CF7957814D0}"/>
            </c:ext>
          </c:extLst>
        </c:ser>
        <c:ser>
          <c:idx val="4"/>
          <c:order val="4"/>
          <c:tx>
            <c:strRef>
              <c:f>'Rapport - Februar'!$M$11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Februar'!$M$12:$M$19</c:f>
              <c:numCache>
                <c:formatCode>#,##0</c:formatCode>
                <c:ptCount val="8"/>
                <c:pt idx="0">
                  <c:v>2115</c:v>
                </c:pt>
                <c:pt idx="1">
                  <c:v>47</c:v>
                </c:pt>
                <c:pt idx="2">
                  <c:v>396</c:v>
                </c:pt>
                <c:pt idx="3">
                  <c:v>594</c:v>
                </c:pt>
                <c:pt idx="4">
                  <c:v>65</c:v>
                </c:pt>
                <c:pt idx="5">
                  <c:v>178</c:v>
                </c:pt>
                <c:pt idx="6">
                  <c:v>30</c:v>
                </c:pt>
                <c:pt idx="7">
                  <c:v>102831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18-4545-BDF5-1CF7957814D0}"/>
            </c:ext>
          </c:extLst>
        </c:ser>
        <c:ser>
          <c:idx val="5"/>
          <c:order val="5"/>
          <c:tx>
            <c:strRef>
              <c:f>'Rapport - Februar'!$N$11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Februar'!$H$12:$H$19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Februar'!$N$12:$N$19</c:f>
              <c:numCache>
                <c:formatCode>#,##0</c:formatCode>
                <c:ptCount val="8"/>
                <c:pt idx="0">
                  <c:v>2167</c:v>
                </c:pt>
                <c:pt idx="1">
                  <c:v>100</c:v>
                </c:pt>
                <c:pt idx="2">
                  <c:v>501</c:v>
                </c:pt>
                <c:pt idx="3">
                  <c:v>555</c:v>
                </c:pt>
                <c:pt idx="4">
                  <c:v>89</c:v>
                </c:pt>
                <c:pt idx="5">
                  <c:v>286</c:v>
                </c:pt>
                <c:pt idx="6">
                  <c:v>12</c:v>
                </c:pt>
                <c:pt idx="7">
                  <c:v>54144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18-4545-BDF5-1CF7957814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Mars20'!$B$3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Mars20'!$B$4:$B$12</c:f>
              <c:numCache>
                <c:formatCode>#,##0</c:formatCode>
                <c:ptCount val="9"/>
                <c:pt idx="0">
                  <c:v>80583</c:v>
                </c:pt>
                <c:pt idx="1">
                  <c:v>53549</c:v>
                </c:pt>
                <c:pt idx="2">
                  <c:v>13918</c:v>
                </c:pt>
                <c:pt idx="3">
                  <c:v>995612</c:v>
                </c:pt>
                <c:pt idx="4">
                  <c:v>191029</c:v>
                </c:pt>
                <c:pt idx="5">
                  <c:v>50564</c:v>
                </c:pt>
                <c:pt idx="6">
                  <c:v>18129</c:v>
                </c:pt>
                <c:pt idx="7">
                  <c:v>2890162</c:v>
                </c:pt>
                <c:pt idx="8">
                  <c:v>6431774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0-4A6F-8C38-76DBCED7AD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Mars20'!$C$3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Mars20'!$C$4:$C$12</c:f>
              <c:numCache>
                <c:formatCode>#,##0</c:formatCode>
                <c:ptCount val="9"/>
                <c:pt idx="0">
                  <c:v>71842</c:v>
                </c:pt>
                <c:pt idx="1">
                  <c:v>47465</c:v>
                </c:pt>
                <c:pt idx="2">
                  <c:v>12580</c:v>
                </c:pt>
                <c:pt idx="3">
                  <c:v>991630</c:v>
                </c:pt>
                <c:pt idx="4">
                  <c:v>190128</c:v>
                </c:pt>
                <c:pt idx="5">
                  <c:v>49432</c:v>
                </c:pt>
                <c:pt idx="6">
                  <c:v>1282</c:v>
                </c:pt>
                <c:pt idx="7">
                  <c:v>1626938</c:v>
                </c:pt>
                <c:pt idx="8">
                  <c:v>6429523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4-40C0-8A42-11FFB95E9B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Mars20'!$D$3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Mars20'!$D$4:$D$12</c:f>
              <c:numCache>
                <c:formatCode>#,##0</c:formatCode>
                <c:ptCount val="9"/>
                <c:pt idx="0">
                  <c:v>7192</c:v>
                </c:pt>
                <c:pt idx="1">
                  <c:v>4979</c:v>
                </c:pt>
                <c:pt idx="2">
                  <c:v>304</c:v>
                </c:pt>
                <c:pt idx="3">
                  <c:v>3970</c:v>
                </c:pt>
                <c:pt idx="4">
                  <c:v>899</c:v>
                </c:pt>
                <c:pt idx="5">
                  <c:v>1127</c:v>
                </c:pt>
                <c:pt idx="6">
                  <c:v>16842</c:v>
                </c:pt>
                <c:pt idx="7">
                  <c:v>1263063</c:v>
                </c:pt>
                <c:pt idx="8">
                  <c:v>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C-4DDB-AD0D-06B79574AC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Mars20'!$E$3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Mars20'!$A$4:$A$12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f>'Rapport - Mars20'!$E$4:$E$6</c:f>
              <c:numCache>
                <c:formatCode>#,##0</c:formatCode>
                <c:ptCount val="3"/>
                <c:pt idx="0">
                  <c:v>1333</c:v>
                </c:pt>
                <c:pt idx="1">
                  <c:v>1074</c:v>
                </c:pt>
                <c:pt idx="2">
                  <c:v>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2-42D4-9BD3-BEE88BF306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Plugin!$S$2:$S$32</c:f>
              <c:numCache>
                <c:formatCode>m/d/yyyy</c:formatCode>
                <c:ptCount val="31"/>
                <c:pt idx="0">
                  <c:v>43921</c:v>
                </c:pt>
                <c:pt idx="1">
                  <c:v>43920</c:v>
                </c:pt>
                <c:pt idx="2">
                  <c:v>43919</c:v>
                </c:pt>
                <c:pt idx="3">
                  <c:v>43918</c:v>
                </c:pt>
                <c:pt idx="4">
                  <c:v>43917</c:v>
                </c:pt>
                <c:pt idx="5">
                  <c:v>43916</c:v>
                </c:pt>
                <c:pt idx="6">
                  <c:v>43915</c:v>
                </c:pt>
                <c:pt idx="7">
                  <c:v>43914</c:v>
                </c:pt>
                <c:pt idx="8">
                  <c:v>43913</c:v>
                </c:pt>
                <c:pt idx="9">
                  <c:v>43912</c:v>
                </c:pt>
                <c:pt idx="10">
                  <c:v>43911</c:v>
                </c:pt>
                <c:pt idx="11">
                  <c:v>43910</c:v>
                </c:pt>
                <c:pt idx="12">
                  <c:v>43909</c:v>
                </c:pt>
                <c:pt idx="13">
                  <c:v>43908</c:v>
                </c:pt>
                <c:pt idx="14">
                  <c:v>43907</c:v>
                </c:pt>
                <c:pt idx="15">
                  <c:v>43906</c:v>
                </c:pt>
                <c:pt idx="16">
                  <c:v>43905</c:v>
                </c:pt>
                <c:pt idx="17">
                  <c:v>43904</c:v>
                </c:pt>
                <c:pt idx="18">
                  <c:v>43903</c:v>
                </c:pt>
                <c:pt idx="19">
                  <c:v>43902</c:v>
                </c:pt>
                <c:pt idx="20">
                  <c:v>43901</c:v>
                </c:pt>
                <c:pt idx="21">
                  <c:v>43900</c:v>
                </c:pt>
                <c:pt idx="22">
                  <c:v>43899</c:v>
                </c:pt>
                <c:pt idx="23">
                  <c:v>43898</c:v>
                </c:pt>
                <c:pt idx="24">
                  <c:v>43897</c:v>
                </c:pt>
                <c:pt idx="25">
                  <c:v>43896</c:v>
                </c:pt>
                <c:pt idx="26">
                  <c:v>43895</c:v>
                </c:pt>
                <c:pt idx="27">
                  <c:v>43894</c:v>
                </c:pt>
                <c:pt idx="28">
                  <c:v>43893</c:v>
                </c:pt>
                <c:pt idx="29">
                  <c:v>43892</c:v>
                </c:pt>
                <c:pt idx="30">
                  <c:v>43891</c:v>
                </c:pt>
              </c:numCache>
            </c:numRef>
          </c:cat>
          <c:val>
            <c:numRef>
              <c:f>Plugin!$T$2:$T$32</c:f>
              <c:numCache>
                <c:formatCode>General</c:formatCode>
                <c:ptCount val="31"/>
                <c:pt idx="0">
                  <c:v>501</c:v>
                </c:pt>
                <c:pt idx="1">
                  <c:v>555</c:v>
                </c:pt>
                <c:pt idx="2">
                  <c:v>250</c:v>
                </c:pt>
                <c:pt idx="3">
                  <c:v>305</c:v>
                </c:pt>
                <c:pt idx="4">
                  <c:v>375</c:v>
                </c:pt>
                <c:pt idx="5">
                  <c:v>421</c:v>
                </c:pt>
                <c:pt idx="6">
                  <c:v>483</c:v>
                </c:pt>
                <c:pt idx="7">
                  <c:v>644</c:v>
                </c:pt>
                <c:pt idx="8">
                  <c:v>477</c:v>
                </c:pt>
                <c:pt idx="9">
                  <c:v>461</c:v>
                </c:pt>
                <c:pt idx="10">
                  <c:v>343</c:v>
                </c:pt>
                <c:pt idx="11">
                  <c:v>441</c:v>
                </c:pt>
                <c:pt idx="12">
                  <c:v>457</c:v>
                </c:pt>
                <c:pt idx="13">
                  <c:v>521</c:v>
                </c:pt>
                <c:pt idx="14">
                  <c:v>548</c:v>
                </c:pt>
                <c:pt idx="15">
                  <c:v>565</c:v>
                </c:pt>
                <c:pt idx="16">
                  <c:v>121</c:v>
                </c:pt>
                <c:pt idx="17">
                  <c:v>382</c:v>
                </c:pt>
                <c:pt idx="18">
                  <c:v>400</c:v>
                </c:pt>
                <c:pt idx="19">
                  <c:v>483</c:v>
                </c:pt>
                <c:pt idx="20">
                  <c:v>970</c:v>
                </c:pt>
                <c:pt idx="21">
                  <c:v>703</c:v>
                </c:pt>
                <c:pt idx="22">
                  <c:v>818</c:v>
                </c:pt>
                <c:pt idx="23">
                  <c:v>506</c:v>
                </c:pt>
                <c:pt idx="24">
                  <c:v>389</c:v>
                </c:pt>
                <c:pt idx="25">
                  <c:v>489</c:v>
                </c:pt>
                <c:pt idx="26">
                  <c:v>464</c:v>
                </c:pt>
                <c:pt idx="27">
                  <c:v>497</c:v>
                </c:pt>
                <c:pt idx="28">
                  <c:v>602</c:v>
                </c:pt>
                <c:pt idx="29">
                  <c:v>614</c:v>
                </c:pt>
                <c:pt idx="30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E-4F19-A398-35DE40E69F6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Mars20'!$I$3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Mars20'!$I$4:$I$9</c:f>
              <c:numCache>
                <c:formatCode>#,##0</c:formatCode>
                <c:ptCount val="6"/>
                <c:pt idx="0" formatCode="General">
                  <c:v>74139</c:v>
                </c:pt>
                <c:pt idx="1">
                  <c:v>57177</c:v>
                </c:pt>
                <c:pt idx="2">
                  <c:v>14095</c:v>
                </c:pt>
                <c:pt idx="3">
                  <c:v>135880</c:v>
                </c:pt>
                <c:pt idx="4">
                  <c:v>221644</c:v>
                </c:pt>
                <c:pt idx="5">
                  <c:v>66369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651-B527-28A4948D1C0F}"/>
            </c:ext>
          </c:extLst>
        </c:ser>
        <c:ser>
          <c:idx val="1"/>
          <c:order val="1"/>
          <c:tx>
            <c:strRef>
              <c:f>'Rapport - Mars20'!$J$3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Mars20'!$J$4:$J$9</c:f>
              <c:numCache>
                <c:formatCode>#,##0</c:formatCode>
                <c:ptCount val="6"/>
                <c:pt idx="0">
                  <c:v>70004</c:v>
                </c:pt>
                <c:pt idx="1">
                  <c:v>50932</c:v>
                </c:pt>
                <c:pt idx="2">
                  <c:v>12209</c:v>
                </c:pt>
                <c:pt idx="3">
                  <c:v>107430</c:v>
                </c:pt>
                <c:pt idx="4">
                  <c:v>183418</c:v>
                </c:pt>
                <c:pt idx="5">
                  <c:v>46886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651-B527-28A4948D1C0F}"/>
            </c:ext>
          </c:extLst>
        </c:ser>
        <c:ser>
          <c:idx val="2"/>
          <c:order val="2"/>
          <c:tx>
            <c:strRef>
              <c:f>'Rapport - Mars20'!$K$3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Mars20'!$K$4:$K$9</c:f>
              <c:numCache>
                <c:formatCode>#,##0</c:formatCode>
                <c:ptCount val="6"/>
                <c:pt idx="0">
                  <c:v>66859</c:v>
                </c:pt>
                <c:pt idx="1">
                  <c:v>51353</c:v>
                </c:pt>
                <c:pt idx="2">
                  <c:v>10515</c:v>
                </c:pt>
                <c:pt idx="3">
                  <c:v>64024</c:v>
                </c:pt>
                <c:pt idx="4">
                  <c:v>110877</c:v>
                </c:pt>
                <c:pt idx="5">
                  <c:v>37130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2-4651-B527-28A4948D1C0F}"/>
            </c:ext>
          </c:extLst>
        </c:ser>
        <c:ser>
          <c:idx val="3"/>
          <c:order val="3"/>
          <c:tx>
            <c:strRef>
              <c:f>'Rapport - Mars20'!$L$3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Mars20'!$L$4:$L$9</c:f>
              <c:numCache>
                <c:formatCode>#,##0</c:formatCode>
                <c:ptCount val="6"/>
                <c:pt idx="0">
                  <c:v>65215</c:v>
                </c:pt>
                <c:pt idx="1">
                  <c:v>56247</c:v>
                </c:pt>
                <c:pt idx="2">
                  <c:v>12736</c:v>
                </c:pt>
                <c:pt idx="3">
                  <c:v>131069</c:v>
                </c:pt>
                <c:pt idx="4">
                  <c:v>398321</c:v>
                </c:pt>
                <c:pt idx="5">
                  <c:v>106256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2-4651-B527-28A4948D1C0F}"/>
            </c:ext>
          </c:extLst>
        </c:ser>
        <c:ser>
          <c:idx val="4"/>
          <c:order val="4"/>
          <c:tx>
            <c:strRef>
              <c:f>'Rapport - Mars20'!$M$3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Mars20'!$M$4:$M$9</c:f>
              <c:numCache>
                <c:formatCode>#,##0</c:formatCode>
                <c:ptCount val="6"/>
                <c:pt idx="0">
                  <c:v>76312</c:v>
                </c:pt>
                <c:pt idx="1">
                  <c:v>47151</c:v>
                </c:pt>
                <c:pt idx="2">
                  <c:v>10976</c:v>
                </c:pt>
                <c:pt idx="3">
                  <c:v>103454</c:v>
                </c:pt>
                <c:pt idx="4">
                  <c:v>313990</c:v>
                </c:pt>
                <c:pt idx="5">
                  <c:v>57854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F2-4651-B527-28A4948D1C0F}"/>
            </c:ext>
          </c:extLst>
        </c:ser>
        <c:ser>
          <c:idx val="5"/>
          <c:order val="5"/>
          <c:tx>
            <c:strRef>
              <c:f>'Rapport - Mars20'!$N$3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Mars20'!$H$4:$H$9</c:f>
              <c:strCache>
                <c:ptCount val="6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Mars20'!$N$4:$N$9</c:f>
              <c:numCache>
                <c:formatCode>#,##0</c:formatCode>
                <c:ptCount val="6"/>
                <c:pt idx="0">
                  <c:v>71842</c:v>
                </c:pt>
                <c:pt idx="1">
                  <c:v>47465</c:v>
                </c:pt>
                <c:pt idx="2">
                  <c:v>12580</c:v>
                </c:pt>
                <c:pt idx="3">
                  <c:v>991630</c:v>
                </c:pt>
                <c:pt idx="4">
                  <c:v>190128</c:v>
                </c:pt>
                <c:pt idx="5">
                  <c:v>49432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F2-4651-B527-28A4948D1C0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Mars20'!$I$11</c:f>
              <c:strCache>
                <c:ptCount val="1"/>
                <c:pt idx="0">
                  <c:v>Oktober</c:v>
                </c:pt>
              </c:strCache>
            </c:strRef>
          </c:tx>
          <c:spPr>
            <a:solidFill>
              <a:srgbClr val="785F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Mars20'!$I$12:$I$19</c:f>
              <c:numCache>
                <c:formatCode>#,##0</c:formatCode>
                <c:ptCount val="8"/>
                <c:pt idx="0">
                  <c:v>2198</c:v>
                </c:pt>
                <c:pt idx="1">
                  <c:v>58</c:v>
                </c:pt>
                <c:pt idx="2">
                  <c:v>348</c:v>
                </c:pt>
                <c:pt idx="3">
                  <c:v>528</c:v>
                </c:pt>
                <c:pt idx="4">
                  <c:v>116</c:v>
                </c:pt>
                <c:pt idx="5">
                  <c:v>955</c:v>
                </c:pt>
                <c:pt idx="6">
                  <c:v>85</c:v>
                </c:pt>
                <c:pt idx="7">
                  <c:v>62081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7-4DB7-8122-4D4802E4B6D6}"/>
            </c:ext>
          </c:extLst>
        </c:ser>
        <c:ser>
          <c:idx val="1"/>
          <c:order val="1"/>
          <c:tx>
            <c:strRef>
              <c:f>'Rapport - Mars20'!$J$11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Mars20'!$J$12:$J$19</c:f>
              <c:numCache>
                <c:formatCode>#,##0</c:formatCode>
                <c:ptCount val="8"/>
                <c:pt idx="0">
                  <c:v>1997</c:v>
                </c:pt>
                <c:pt idx="1">
                  <c:v>41</c:v>
                </c:pt>
                <c:pt idx="2">
                  <c:v>368</c:v>
                </c:pt>
                <c:pt idx="3">
                  <c:v>542</c:v>
                </c:pt>
                <c:pt idx="4">
                  <c:v>133</c:v>
                </c:pt>
                <c:pt idx="5">
                  <c:v>483</c:v>
                </c:pt>
                <c:pt idx="6">
                  <c:v>63</c:v>
                </c:pt>
                <c:pt idx="7">
                  <c:v>43259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7-4DB7-8122-4D4802E4B6D6}"/>
            </c:ext>
          </c:extLst>
        </c:ser>
        <c:ser>
          <c:idx val="2"/>
          <c:order val="2"/>
          <c:tx>
            <c:strRef>
              <c:f>'Rapport - Mars20'!$K$11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Mars20'!$K$12:$K$19</c:f>
              <c:numCache>
                <c:formatCode>#,##0</c:formatCode>
                <c:ptCount val="8"/>
                <c:pt idx="0">
                  <c:v>1832</c:v>
                </c:pt>
                <c:pt idx="1">
                  <c:v>22</c:v>
                </c:pt>
                <c:pt idx="2">
                  <c:v>272</c:v>
                </c:pt>
                <c:pt idx="3">
                  <c:v>430</c:v>
                </c:pt>
                <c:pt idx="4">
                  <c:v>55</c:v>
                </c:pt>
                <c:pt idx="5">
                  <c:v>123</c:v>
                </c:pt>
                <c:pt idx="6">
                  <c:v>10</c:v>
                </c:pt>
                <c:pt idx="7">
                  <c:v>34386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7-4DB7-8122-4D4802E4B6D6}"/>
            </c:ext>
          </c:extLst>
        </c:ser>
        <c:ser>
          <c:idx val="3"/>
          <c:order val="3"/>
          <c:tx>
            <c:strRef>
              <c:f>'Rapport - Mars20'!$L$11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Mars20'!$L$12:$L$19</c:f>
              <c:numCache>
                <c:formatCode>#,##0</c:formatCode>
                <c:ptCount val="8"/>
                <c:pt idx="0">
                  <c:v>2115</c:v>
                </c:pt>
                <c:pt idx="1">
                  <c:v>47</c:v>
                </c:pt>
                <c:pt idx="2">
                  <c:v>396</c:v>
                </c:pt>
                <c:pt idx="3">
                  <c:v>594</c:v>
                </c:pt>
                <c:pt idx="4">
                  <c:v>65</c:v>
                </c:pt>
                <c:pt idx="5">
                  <c:v>178</c:v>
                </c:pt>
                <c:pt idx="6">
                  <c:v>30</c:v>
                </c:pt>
                <c:pt idx="7">
                  <c:v>102831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87-4DB7-8122-4D4802E4B6D6}"/>
            </c:ext>
          </c:extLst>
        </c:ser>
        <c:ser>
          <c:idx val="4"/>
          <c:order val="4"/>
          <c:tx>
            <c:strRef>
              <c:f>'Rapport - Mars20'!$M$11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Mars20'!$M$12:$M$19</c:f>
              <c:numCache>
                <c:formatCode>#,##0</c:formatCode>
                <c:ptCount val="8"/>
                <c:pt idx="0">
                  <c:v>2167</c:v>
                </c:pt>
                <c:pt idx="1">
                  <c:v>100</c:v>
                </c:pt>
                <c:pt idx="2">
                  <c:v>501</c:v>
                </c:pt>
                <c:pt idx="3">
                  <c:v>555</c:v>
                </c:pt>
                <c:pt idx="4">
                  <c:v>89</c:v>
                </c:pt>
                <c:pt idx="5">
                  <c:v>286</c:v>
                </c:pt>
                <c:pt idx="6">
                  <c:v>12</c:v>
                </c:pt>
                <c:pt idx="7">
                  <c:v>54144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87-4DB7-8122-4D4802E4B6D6}"/>
            </c:ext>
          </c:extLst>
        </c:ser>
        <c:ser>
          <c:idx val="5"/>
          <c:order val="5"/>
          <c:tx>
            <c:strRef>
              <c:f>'Rapport - Mars20'!$N$11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Mars20'!$H$12:$H$19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Mars20'!$N$12:$N$19</c:f>
              <c:numCache>
                <c:formatCode>#,##0</c:formatCode>
                <c:ptCount val="8"/>
                <c:pt idx="0">
                  <c:v>2377</c:v>
                </c:pt>
                <c:pt idx="1">
                  <c:v>47</c:v>
                </c:pt>
                <c:pt idx="2">
                  <c:v>388</c:v>
                </c:pt>
                <c:pt idx="3">
                  <c:v>587</c:v>
                </c:pt>
                <c:pt idx="4">
                  <c:v>94</c:v>
                </c:pt>
                <c:pt idx="5">
                  <c:v>178</c:v>
                </c:pt>
                <c:pt idx="6">
                  <c:v>10</c:v>
                </c:pt>
                <c:pt idx="7">
                  <c:v>45751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87-4DB7-8122-4D4802E4B6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April20'!$B$4:$B$13</c:f>
              <c:numCache>
                <c:formatCode>General</c:formatCode>
                <c:ptCount val="10"/>
                <c:pt idx="0" formatCode="#,##0">
                  <c:v>58627</c:v>
                </c:pt>
                <c:pt idx="1">
                  <c:v>6136</c:v>
                </c:pt>
                <c:pt idx="2" formatCode="#,##0">
                  <c:v>44045</c:v>
                </c:pt>
                <c:pt idx="3" formatCode="#,##0">
                  <c:v>12665</c:v>
                </c:pt>
                <c:pt idx="4" formatCode="#,##0">
                  <c:v>245823</c:v>
                </c:pt>
                <c:pt idx="5" formatCode="#,##0">
                  <c:v>184857</c:v>
                </c:pt>
                <c:pt idx="6" formatCode="#,##0">
                  <c:v>33142</c:v>
                </c:pt>
                <c:pt idx="7" formatCode="#,##0">
                  <c:v>7603</c:v>
                </c:pt>
                <c:pt idx="8" formatCode="#,##0">
                  <c:v>2384470</c:v>
                </c:pt>
                <c:pt idx="9" formatCode="#,##0">
                  <c:v>3666828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E-45FE-AC94-4EA6268909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April20'!$C$4:$C$13</c:f>
              <c:numCache>
                <c:formatCode>General</c:formatCode>
                <c:ptCount val="10"/>
                <c:pt idx="0" formatCode="#,##0">
                  <c:v>54079</c:v>
                </c:pt>
                <c:pt idx="1">
                  <c:v>6136</c:v>
                </c:pt>
                <c:pt idx="2" formatCode="#,##0">
                  <c:v>40289</c:v>
                </c:pt>
                <c:pt idx="3" formatCode="#,##0">
                  <c:v>11591</c:v>
                </c:pt>
                <c:pt idx="4" formatCode="#,##0">
                  <c:v>245384</c:v>
                </c:pt>
                <c:pt idx="5" formatCode="#,##0">
                  <c:v>184311</c:v>
                </c:pt>
                <c:pt idx="6" formatCode="#,##0">
                  <c:v>32471</c:v>
                </c:pt>
                <c:pt idx="7" formatCode="#,##0">
                  <c:v>2557</c:v>
                </c:pt>
                <c:pt idx="8" formatCode="#,##0">
                  <c:v>1308123</c:v>
                </c:pt>
                <c:pt idx="9" formatCode="#,##0">
                  <c:v>3666456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E-42C0-8D46-B2583C3799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Avviste markedsprosesser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Mars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- april'!$A$4:$A$11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april'!$D$4:$D$11</c:f>
              <c:numCache>
                <c:formatCode>0%</c:formatCode>
                <c:ptCount val="8"/>
                <c:pt idx="0">
                  <c:v>0.13457300650216286</c:v>
                </c:pt>
                <c:pt idx="1">
                  <c:v>0.1185509960837732</c:v>
                </c:pt>
                <c:pt idx="2">
                  <c:v>3.1897668393782386E-2</c:v>
                </c:pt>
                <c:pt idx="3">
                  <c:v>1.9805892126271426E-2</c:v>
                </c:pt>
                <c:pt idx="4">
                  <c:v>2.6058135548020878E-2</c:v>
                </c:pt>
                <c:pt idx="5">
                  <c:v>0.91866715533565446</c:v>
                </c:pt>
                <c:pt idx="6">
                  <c:v>0.40387917206192142</c:v>
                </c:pt>
                <c:pt idx="7">
                  <c:v>1.0696146903365321E-3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F-4691-8508-D5FFDBAC8008}"/>
            </c:ext>
          </c:extLst>
        </c:ser>
        <c:ser>
          <c:idx val="1"/>
          <c:order val="1"/>
          <c:tx>
            <c:v>April</c:v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'Rapport - april'!$A$4:$A$11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april'!$E$4:$E$11</c:f>
              <c:numCache>
                <c:formatCode>0%</c:formatCode>
                <c:ptCount val="8"/>
                <c:pt idx="0">
                  <c:v>0.12148636296956634</c:v>
                </c:pt>
                <c:pt idx="1">
                  <c:v>0.15301393790325454</c:v>
                </c:pt>
                <c:pt idx="2">
                  <c:v>4.5571866430069365E-2</c:v>
                </c:pt>
                <c:pt idx="3">
                  <c:v>5.4586343363276585E-2</c:v>
                </c:pt>
                <c:pt idx="4">
                  <c:v>2.7978061255931472E-2</c:v>
                </c:pt>
                <c:pt idx="5">
                  <c:v>0.67519358179755695</c:v>
                </c:pt>
                <c:pt idx="6">
                  <c:v>0.68272548183727022</c:v>
                </c:pt>
                <c:pt idx="7">
                  <c:v>2.0450286418044906E-3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3-4736-B427-22EB240563B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97176296"/>
        <c:axId val="897168064"/>
      </c:barChart>
      <c:catAx>
        <c:axId val="89717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68064"/>
        <c:crosses val="autoZero"/>
        <c:auto val="1"/>
        <c:lblAlgn val="ctr"/>
        <c:lblOffset val="100"/>
        <c:noMultiLvlLbl val="0"/>
      </c:catAx>
      <c:valAx>
        <c:axId val="89716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6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April20'!$A$4:$A$13</c15:sqref>
                  </c15:fullRef>
                </c:ext>
              </c:extLst>
              <c:f>('Rapport - April20'!$A$4,'Rapport - April20'!$A$6:$A$13)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April20'!$D$4:$D$13</c15:sqref>
                  </c15:fullRef>
                </c:ext>
              </c:extLst>
              <c:f>('Rapport - April20'!$D$4,'Rapport - April20'!$D$6:$D$13)</c:f>
              <c:numCache>
                <c:formatCode>General</c:formatCode>
                <c:ptCount val="9"/>
                <c:pt idx="0" formatCode="#,##0">
                  <c:v>3655</c:v>
                </c:pt>
                <c:pt idx="1" formatCode="#,##0">
                  <c:v>3004</c:v>
                </c:pt>
                <c:pt idx="2" formatCode="#,##0">
                  <c:v>290</c:v>
                </c:pt>
                <c:pt idx="3" formatCode="#,##0">
                  <c:v>433</c:v>
                </c:pt>
                <c:pt idx="4" formatCode="#,##0">
                  <c:v>544</c:v>
                </c:pt>
                <c:pt idx="5" formatCode="#,##0">
                  <c:v>662</c:v>
                </c:pt>
                <c:pt idx="6" formatCode="#,##0">
                  <c:v>5045</c:v>
                </c:pt>
                <c:pt idx="7" formatCode="#,##0">
                  <c:v>1076347</c:v>
                </c:pt>
                <c:pt idx="8" formatCode="#,##0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9-42D0-8EDB-E2FABBF6B7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April20'!$A$4:$A$13</c15:sqref>
                  </c15:fullRef>
                </c:ext>
              </c:extLst>
              <c:f>('Rapport - April20'!$A$4,'Rapport - April20'!$A$6:$A$13)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April20'!$E$4:$E$7</c15:sqref>
                  </c15:fullRef>
                </c:ext>
              </c:extLst>
              <c:f>('Rapport - April20'!$E$4,'Rapport - April20'!$E$6:$E$7)</c:f>
              <c:numCache>
                <c:formatCode>General</c:formatCode>
                <c:ptCount val="3"/>
                <c:pt idx="0" formatCode="#,##0">
                  <c:v>707</c:v>
                </c:pt>
                <c:pt idx="1" formatCode="#,##0">
                  <c:v>718</c:v>
                </c:pt>
                <c:pt idx="2" formatCode="#,##0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4-41D2-BF7D-49A837D5BA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Plugin!$U$2:$U$31</c:f>
              <c:numCache>
                <c:formatCode>m/d/yyyy</c:formatCode>
                <c:ptCount val="30"/>
                <c:pt idx="0">
                  <c:v>43951</c:v>
                </c:pt>
                <c:pt idx="1">
                  <c:v>43950</c:v>
                </c:pt>
                <c:pt idx="2">
                  <c:v>43949</c:v>
                </c:pt>
                <c:pt idx="3">
                  <c:v>43948</c:v>
                </c:pt>
                <c:pt idx="4">
                  <c:v>43947</c:v>
                </c:pt>
                <c:pt idx="5">
                  <c:v>43946</c:v>
                </c:pt>
                <c:pt idx="6">
                  <c:v>43945</c:v>
                </c:pt>
                <c:pt idx="7">
                  <c:v>43944</c:v>
                </c:pt>
                <c:pt idx="8">
                  <c:v>43943</c:v>
                </c:pt>
                <c:pt idx="9">
                  <c:v>43942</c:v>
                </c:pt>
                <c:pt idx="10">
                  <c:v>43941</c:v>
                </c:pt>
                <c:pt idx="11">
                  <c:v>43940</c:v>
                </c:pt>
                <c:pt idx="12">
                  <c:v>43939</c:v>
                </c:pt>
                <c:pt idx="13">
                  <c:v>43938</c:v>
                </c:pt>
                <c:pt idx="14">
                  <c:v>43937</c:v>
                </c:pt>
                <c:pt idx="15">
                  <c:v>43936</c:v>
                </c:pt>
                <c:pt idx="16">
                  <c:v>43935</c:v>
                </c:pt>
                <c:pt idx="17">
                  <c:v>43934</c:v>
                </c:pt>
                <c:pt idx="18">
                  <c:v>43933</c:v>
                </c:pt>
                <c:pt idx="19">
                  <c:v>43932</c:v>
                </c:pt>
                <c:pt idx="20">
                  <c:v>43931</c:v>
                </c:pt>
                <c:pt idx="21">
                  <c:v>43930</c:v>
                </c:pt>
                <c:pt idx="22">
                  <c:v>43929</c:v>
                </c:pt>
                <c:pt idx="23">
                  <c:v>43928</c:v>
                </c:pt>
                <c:pt idx="24">
                  <c:v>43927</c:v>
                </c:pt>
                <c:pt idx="25">
                  <c:v>43926</c:v>
                </c:pt>
                <c:pt idx="26">
                  <c:v>43925</c:v>
                </c:pt>
                <c:pt idx="27">
                  <c:v>43924</c:v>
                </c:pt>
                <c:pt idx="28">
                  <c:v>43923</c:v>
                </c:pt>
                <c:pt idx="29">
                  <c:v>43922</c:v>
                </c:pt>
              </c:numCache>
            </c:numRef>
          </c:cat>
          <c:val>
            <c:numRef>
              <c:f>Plugin!$V$2:$V$31</c:f>
              <c:numCache>
                <c:formatCode>General</c:formatCode>
                <c:ptCount val="30"/>
                <c:pt idx="0">
                  <c:v>432</c:v>
                </c:pt>
                <c:pt idx="1">
                  <c:v>438</c:v>
                </c:pt>
                <c:pt idx="2">
                  <c:v>458</c:v>
                </c:pt>
                <c:pt idx="3">
                  <c:v>481</c:v>
                </c:pt>
                <c:pt idx="4">
                  <c:v>291</c:v>
                </c:pt>
                <c:pt idx="5">
                  <c:v>254</c:v>
                </c:pt>
                <c:pt idx="6">
                  <c:v>415</c:v>
                </c:pt>
                <c:pt idx="7">
                  <c:v>451</c:v>
                </c:pt>
                <c:pt idx="8">
                  <c:v>499</c:v>
                </c:pt>
                <c:pt idx="9">
                  <c:v>471</c:v>
                </c:pt>
                <c:pt idx="10">
                  <c:v>473</c:v>
                </c:pt>
                <c:pt idx="11">
                  <c:v>325</c:v>
                </c:pt>
                <c:pt idx="12">
                  <c:v>318</c:v>
                </c:pt>
                <c:pt idx="13">
                  <c:v>343</c:v>
                </c:pt>
                <c:pt idx="14">
                  <c:v>470</c:v>
                </c:pt>
                <c:pt idx="15">
                  <c:v>561</c:v>
                </c:pt>
                <c:pt idx="16">
                  <c:v>570</c:v>
                </c:pt>
                <c:pt idx="17">
                  <c:v>472</c:v>
                </c:pt>
                <c:pt idx="18">
                  <c:v>298</c:v>
                </c:pt>
                <c:pt idx="19">
                  <c:v>269</c:v>
                </c:pt>
                <c:pt idx="20">
                  <c:v>285</c:v>
                </c:pt>
                <c:pt idx="21">
                  <c:v>310</c:v>
                </c:pt>
                <c:pt idx="22">
                  <c:v>431</c:v>
                </c:pt>
                <c:pt idx="23">
                  <c:v>463</c:v>
                </c:pt>
                <c:pt idx="24">
                  <c:v>432</c:v>
                </c:pt>
                <c:pt idx="25">
                  <c:v>387</c:v>
                </c:pt>
                <c:pt idx="26">
                  <c:v>402</c:v>
                </c:pt>
                <c:pt idx="27">
                  <c:v>610</c:v>
                </c:pt>
                <c:pt idx="28">
                  <c:v>682</c:v>
                </c:pt>
                <c:pt idx="29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D-4E9C-B2BD-4618F358F67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April20'!$I$3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April20'!$I$4:$I$9</c:f>
              <c:numCache>
                <c:formatCode>#,##0</c:formatCode>
                <c:ptCount val="6"/>
                <c:pt idx="0">
                  <c:v>70004</c:v>
                </c:pt>
                <c:pt idx="1">
                  <c:v>50932</c:v>
                </c:pt>
                <c:pt idx="2">
                  <c:v>12209</c:v>
                </c:pt>
                <c:pt idx="3">
                  <c:v>107430</c:v>
                </c:pt>
                <c:pt idx="4">
                  <c:v>183418</c:v>
                </c:pt>
                <c:pt idx="5">
                  <c:v>46886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B-4E34-91D6-5B46703C2435}"/>
            </c:ext>
          </c:extLst>
        </c:ser>
        <c:ser>
          <c:idx val="1"/>
          <c:order val="1"/>
          <c:tx>
            <c:strRef>
              <c:f>'Rapport - April20'!$J$3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April20'!$J$4:$J$9</c:f>
              <c:numCache>
                <c:formatCode>#,##0</c:formatCode>
                <c:ptCount val="6"/>
                <c:pt idx="0">
                  <c:v>66859</c:v>
                </c:pt>
                <c:pt idx="1">
                  <c:v>51353</c:v>
                </c:pt>
                <c:pt idx="2">
                  <c:v>10515</c:v>
                </c:pt>
                <c:pt idx="3">
                  <c:v>64024</c:v>
                </c:pt>
                <c:pt idx="4">
                  <c:v>110877</c:v>
                </c:pt>
                <c:pt idx="5">
                  <c:v>37130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B-4E34-91D6-5B46703C2435}"/>
            </c:ext>
          </c:extLst>
        </c:ser>
        <c:ser>
          <c:idx val="2"/>
          <c:order val="2"/>
          <c:tx>
            <c:strRef>
              <c:f>'Rapport - April20'!$K$3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April20'!$K$4:$K$9</c:f>
              <c:numCache>
                <c:formatCode>#,##0</c:formatCode>
                <c:ptCount val="6"/>
                <c:pt idx="0">
                  <c:v>65215</c:v>
                </c:pt>
                <c:pt idx="1">
                  <c:v>56247</c:v>
                </c:pt>
                <c:pt idx="2">
                  <c:v>12736</c:v>
                </c:pt>
                <c:pt idx="3">
                  <c:v>131069</c:v>
                </c:pt>
                <c:pt idx="4">
                  <c:v>398321</c:v>
                </c:pt>
                <c:pt idx="5">
                  <c:v>106256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DB-4E34-91D6-5B46703C2435}"/>
            </c:ext>
          </c:extLst>
        </c:ser>
        <c:ser>
          <c:idx val="3"/>
          <c:order val="3"/>
          <c:tx>
            <c:strRef>
              <c:f>'Rapport - April20'!$L$3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April20'!$L$4:$L$9</c:f>
              <c:numCache>
                <c:formatCode>#,##0</c:formatCode>
                <c:ptCount val="6"/>
                <c:pt idx="0">
                  <c:v>76312</c:v>
                </c:pt>
                <c:pt idx="1">
                  <c:v>47151</c:v>
                </c:pt>
                <c:pt idx="2">
                  <c:v>10976</c:v>
                </c:pt>
                <c:pt idx="3">
                  <c:v>103454</c:v>
                </c:pt>
                <c:pt idx="4">
                  <c:v>313990</c:v>
                </c:pt>
                <c:pt idx="5">
                  <c:v>57854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DB-4E34-91D6-5B46703C2435}"/>
            </c:ext>
          </c:extLst>
        </c:ser>
        <c:ser>
          <c:idx val="4"/>
          <c:order val="4"/>
          <c:tx>
            <c:strRef>
              <c:f>'Rapport - April20'!$M$3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April20'!$M$4:$M$9</c:f>
              <c:numCache>
                <c:formatCode>#,##0</c:formatCode>
                <c:ptCount val="6"/>
                <c:pt idx="0">
                  <c:v>71842</c:v>
                </c:pt>
                <c:pt idx="1">
                  <c:v>47465</c:v>
                </c:pt>
                <c:pt idx="2">
                  <c:v>12580</c:v>
                </c:pt>
                <c:pt idx="3">
                  <c:v>991630</c:v>
                </c:pt>
                <c:pt idx="4">
                  <c:v>190128</c:v>
                </c:pt>
                <c:pt idx="5">
                  <c:v>49432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DB-4E34-91D6-5B46703C2435}"/>
            </c:ext>
          </c:extLst>
        </c:ser>
        <c:ser>
          <c:idx val="5"/>
          <c:order val="5"/>
          <c:tx>
            <c:strRef>
              <c:f>'Rapport - April20'!$N$3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April20'!$N$4:$N$9</c:f>
              <c:numCache>
                <c:formatCode>#,##0</c:formatCode>
                <c:ptCount val="6"/>
                <c:pt idx="0">
                  <c:v>54079</c:v>
                </c:pt>
                <c:pt idx="1">
                  <c:v>40289</c:v>
                </c:pt>
                <c:pt idx="2">
                  <c:v>11591</c:v>
                </c:pt>
                <c:pt idx="3">
                  <c:v>245384</c:v>
                </c:pt>
                <c:pt idx="4">
                  <c:v>184311</c:v>
                </c:pt>
                <c:pt idx="5">
                  <c:v>32471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DB-4E34-91D6-5B46703C24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April20'!$I$11</c:f>
              <c:strCache>
                <c:ptCount val="1"/>
                <c:pt idx="0">
                  <c:v>November</c:v>
                </c:pt>
              </c:strCache>
            </c:strRef>
          </c:tx>
          <c:spPr>
            <a:solidFill>
              <a:srgbClr val="D1E8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April20'!$I$12:$I$19</c:f>
              <c:numCache>
                <c:formatCode>#,##0</c:formatCode>
                <c:ptCount val="8"/>
                <c:pt idx="0">
                  <c:v>1997</c:v>
                </c:pt>
                <c:pt idx="1">
                  <c:v>41</c:v>
                </c:pt>
                <c:pt idx="2">
                  <c:v>368</c:v>
                </c:pt>
                <c:pt idx="3">
                  <c:v>542</c:v>
                </c:pt>
                <c:pt idx="4">
                  <c:v>133</c:v>
                </c:pt>
                <c:pt idx="5">
                  <c:v>483</c:v>
                </c:pt>
                <c:pt idx="6">
                  <c:v>63</c:v>
                </c:pt>
                <c:pt idx="7">
                  <c:v>43259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4-4768-9FAC-E66D8285BDFA}"/>
            </c:ext>
          </c:extLst>
        </c:ser>
        <c:ser>
          <c:idx val="1"/>
          <c:order val="1"/>
          <c:tx>
            <c:strRef>
              <c:f>'Rapport - April20'!$J$11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April20'!$J$12:$J$19</c:f>
              <c:numCache>
                <c:formatCode>#,##0</c:formatCode>
                <c:ptCount val="8"/>
                <c:pt idx="0">
                  <c:v>1832</c:v>
                </c:pt>
                <c:pt idx="1">
                  <c:v>22</c:v>
                </c:pt>
                <c:pt idx="2">
                  <c:v>272</c:v>
                </c:pt>
                <c:pt idx="3">
                  <c:v>430</c:v>
                </c:pt>
                <c:pt idx="4">
                  <c:v>55</c:v>
                </c:pt>
                <c:pt idx="5">
                  <c:v>123</c:v>
                </c:pt>
                <c:pt idx="6">
                  <c:v>10</c:v>
                </c:pt>
                <c:pt idx="7">
                  <c:v>34386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4-4768-9FAC-E66D8285BDFA}"/>
            </c:ext>
          </c:extLst>
        </c:ser>
        <c:ser>
          <c:idx val="2"/>
          <c:order val="2"/>
          <c:tx>
            <c:strRef>
              <c:f>'Rapport - April20'!$K$11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April20'!$K$12:$K$19</c:f>
              <c:numCache>
                <c:formatCode>#,##0</c:formatCode>
                <c:ptCount val="8"/>
                <c:pt idx="0">
                  <c:v>2115</c:v>
                </c:pt>
                <c:pt idx="1">
                  <c:v>47</c:v>
                </c:pt>
                <c:pt idx="2">
                  <c:v>396</c:v>
                </c:pt>
                <c:pt idx="3">
                  <c:v>594</c:v>
                </c:pt>
                <c:pt idx="4">
                  <c:v>65</c:v>
                </c:pt>
                <c:pt idx="5">
                  <c:v>178</c:v>
                </c:pt>
                <c:pt idx="6">
                  <c:v>30</c:v>
                </c:pt>
                <c:pt idx="7">
                  <c:v>102831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E4-4768-9FAC-E66D8285BDFA}"/>
            </c:ext>
          </c:extLst>
        </c:ser>
        <c:ser>
          <c:idx val="3"/>
          <c:order val="3"/>
          <c:tx>
            <c:strRef>
              <c:f>'Rapport - April20'!$L$11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April20'!$L$12:$L$19</c:f>
              <c:numCache>
                <c:formatCode>#,##0</c:formatCode>
                <c:ptCount val="8"/>
                <c:pt idx="0">
                  <c:v>2167</c:v>
                </c:pt>
                <c:pt idx="1">
                  <c:v>100</c:v>
                </c:pt>
                <c:pt idx="2">
                  <c:v>501</c:v>
                </c:pt>
                <c:pt idx="3">
                  <c:v>555</c:v>
                </c:pt>
                <c:pt idx="4">
                  <c:v>89</c:v>
                </c:pt>
                <c:pt idx="5">
                  <c:v>286</c:v>
                </c:pt>
                <c:pt idx="6">
                  <c:v>12</c:v>
                </c:pt>
                <c:pt idx="7">
                  <c:v>54144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E4-4768-9FAC-E66D8285BDFA}"/>
            </c:ext>
          </c:extLst>
        </c:ser>
        <c:ser>
          <c:idx val="4"/>
          <c:order val="4"/>
          <c:tx>
            <c:strRef>
              <c:f>'Rapport - April20'!$M$11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April20'!$M$12:$M$19</c:f>
              <c:numCache>
                <c:formatCode>#,##0</c:formatCode>
                <c:ptCount val="8"/>
                <c:pt idx="0">
                  <c:v>2377</c:v>
                </c:pt>
                <c:pt idx="1">
                  <c:v>47</c:v>
                </c:pt>
                <c:pt idx="2">
                  <c:v>388</c:v>
                </c:pt>
                <c:pt idx="3">
                  <c:v>587</c:v>
                </c:pt>
                <c:pt idx="4">
                  <c:v>94</c:v>
                </c:pt>
                <c:pt idx="5">
                  <c:v>178</c:v>
                </c:pt>
                <c:pt idx="6">
                  <c:v>10</c:v>
                </c:pt>
                <c:pt idx="7">
                  <c:v>45751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E4-4768-9FAC-E66D8285BDFA}"/>
            </c:ext>
          </c:extLst>
        </c:ser>
        <c:ser>
          <c:idx val="5"/>
          <c:order val="5"/>
          <c:tx>
            <c:strRef>
              <c:f>'Rapport - April20'!$N$11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April20'!$H$12:$H$19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April20'!$N$12:$N$19</c:f>
              <c:numCache>
                <c:formatCode>#,##0</c:formatCode>
                <c:ptCount val="8"/>
                <c:pt idx="0">
                  <c:v>1628</c:v>
                </c:pt>
                <c:pt idx="1">
                  <c:v>36</c:v>
                </c:pt>
                <c:pt idx="2">
                  <c:v>316</c:v>
                </c:pt>
                <c:pt idx="3">
                  <c:v>493</c:v>
                </c:pt>
                <c:pt idx="4">
                  <c:v>54</c:v>
                </c:pt>
                <c:pt idx="5">
                  <c:v>80</c:v>
                </c:pt>
                <c:pt idx="6">
                  <c:v>8</c:v>
                </c:pt>
                <c:pt idx="7">
                  <c:v>29856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E4-4768-9FAC-E66D8285B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Mai20'!$B$4:$B$13</c:f>
              <c:numCache>
                <c:formatCode>#,##0</c:formatCode>
                <c:ptCount val="10"/>
                <c:pt idx="0">
                  <c:v>55504</c:v>
                </c:pt>
                <c:pt idx="1">
                  <c:v>3100</c:v>
                </c:pt>
                <c:pt idx="2">
                  <c:v>46744</c:v>
                </c:pt>
                <c:pt idx="3">
                  <c:v>14275</c:v>
                </c:pt>
                <c:pt idx="4">
                  <c:v>72168</c:v>
                </c:pt>
                <c:pt idx="5">
                  <c:v>128110</c:v>
                </c:pt>
                <c:pt idx="6">
                  <c:v>40330</c:v>
                </c:pt>
                <c:pt idx="7">
                  <c:v>7502</c:v>
                </c:pt>
                <c:pt idx="8">
                  <c:v>2755101</c:v>
                </c:pt>
                <c:pt idx="9">
                  <c:v>2231077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1-4B13-9078-B11042516D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Mai20'!$C$4:$C$13</c:f>
              <c:numCache>
                <c:formatCode>#,##0</c:formatCode>
                <c:ptCount val="10"/>
                <c:pt idx="0">
                  <c:v>51009</c:v>
                </c:pt>
                <c:pt idx="1">
                  <c:v>3100</c:v>
                </c:pt>
                <c:pt idx="2">
                  <c:v>42608</c:v>
                </c:pt>
                <c:pt idx="3">
                  <c:v>13024</c:v>
                </c:pt>
                <c:pt idx="4">
                  <c:v>71680</c:v>
                </c:pt>
                <c:pt idx="5">
                  <c:v>127492</c:v>
                </c:pt>
                <c:pt idx="6">
                  <c:v>39644</c:v>
                </c:pt>
                <c:pt idx="7">
                  <c:v>4390</c:v>
                </c:pt>
                <c:pt idx="8">
                  <c:v>1561503</c:v>
                </c:pt>
                <c:pt idx="9">
                  <c:v>2230936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B-4143-89F3-A5DF5A275E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Mai20'!$A$4:$A$13</c15:sqref>
                  </c15:fullRef>
                </c:ext>
              </c:extLst>
              <c:f>('Rapport - Mai20'!$A$4,'Rapport - Mai20'!$A$6:$A$13)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Mai20'!$D$4:$D$13</c15:sqref>
                  </c15:fullRef>
                </c:ext>
              </c:extLst>
              <c:f>('Rapport - Mai20'!$D$4,'Rapport - Mai20'!$D$6:$D$13)</c:f>
              <c:numCache>
                <c:formatCode>General</c:formatCode>
                <c:ptCount val="9"/>
                <c:pt idx="0" formatCode="#,##0">
                  <c:v>3736</c:v>
                </c:pt>
                <c:pt idx="1" formatCode="#,##0">
                  <c:v>3343</c:v>
                </c:pt>
                <c:pt idx="2" formatCode="#,##0">
                  <c:v>272</c:v>
                </c:pt>
                <c:pt idx="3" formatCode="#,##0">
                  <c:v>481</c:v>
                </c:pt>
                <c:pt idx="4" formatCode="#,##0">
                  <c:v>618</c:v>
                </c:pt>
                <c:pt idx="5" formatCode="#,##0">
                  <c:v>679</c:v>
                </c:pt>
                <c:pt idx="6" formatCode="#,##0">
                  <c:v>3112</c:v>
                </c:pt>
                <c:pt idx="7" formatCode="#,##0">
                  <c:v>1193589</c:v>
                </c:pt>
                <c:pt idx="8" formatCode="#,##0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0-43D8-A5B4-C5E4C25681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Mai20'!$A$4:$A$13</c15:sqref>
                  </c15:fullRef>
                </c:ext>
              </c:extLst>
              <c:f>('Rapport - Mai20'!$A$4,'Rapport - Mai20'!$A$6:$A$13)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Mai20'!$E$4:$E$7</c15:sqref>
                  </c15:fullRef>
                </c:ext>
              </c:extLst>
              <c:f>('Rapport - Mai20'!$E$4,'Rapport - Mai20'!$E$6:$E$7)</c:f>
              <c:numCache>
                <c:formatCode>General</c:formatCode>
                <c:ptCount val="3"/>
                <c:pt idx="0" formatCode="#,##0">
                  <c:v>638</c:v>
                </c:pt>
                <c:pt idx="1" formatCode="#,##0">
                  <c:v>763</c:v>
                </c:pt>
                <c:pt idx="2" formatCode="#,##0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3-45CE-9B3B-9673ABA627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Plugin!$W$2:$W$32</c:f>
              <c:numCache>
                <c:formatCode>m/d/yyyy</c:formatCode>
                <c:ptCount val="31"/>
                <c:pt idx="0">
                  <c:v>43982</c:v>
                </c:pt>
                <c:pt idx="1">
                  <c:v>43981</c:v>
                </c:pt>
                <c:pt idx="2">
                  <c:v>43980</c:v>
                </c:pt>
                <c:pt idx="3">
                  <c:v>43979</c:v>
                </c:pt>
                <c:pt idx="4">
                  <c:v>43978</c:v>
                </c:pt>
                <c:pt idx="5">
                  <c:v>43977</c:v>
                </c:pt>
                <c:pt idx="6">
                  <c:v>43976</c:v>
                </c:pt>
                <c:pt idx="7">
                  <c:v>43975</c:v>
                </c:pt>
                <c:pt idx="8">
                  <c:v>43974</c:v>
                </c:pt>
                <c:pt idx="9">
                  <c:v>43973</c:v>
                </c:pt>
                <c:pt idx="10">
                  <c:v>43972</c:v>
                </c:pt>
                <c:pt idx="11">
                  <c:v>43971</c:v>
                </c:pt>
                <c:pt idx="12">
                  <c:v>43970</c:v>
                </c:pt>
                <c:pt idx="13">
                  <c:v>43969</c:v>
                </c:pt>
                <c:pt idx="14">
                  <c:v>43968</c:v>
                </c:pt>
                <c:pt idx="15">
                  <c:v>43967</c:v>
                </c:pt>
                <c:pt idx="16">
                  <c:v>43966</c:v>
                </c:pt>
                <c:pt idx="17">
                  <c:v>43965</c:v>
                </c:pt>
                <c:pt idx="18">
                  <c:v>43964</c:v>
                </c:pt>
                <c:pt idx="19">
                  <c:v>43963</c:v>
                </c:pt>
                <c:pt idx="20">
                  <c:v>43962</c:v>
                </c:pt>
                <c:pt idx="21">
                  <c:v>43961</c:v>
                </c:pt>
                <c:pt idx="22">
                  <c:v>43960</c:v>
                </c:pt>
                <c:pt idx="23">
                  <c:v>43959</c:v>
                </c:pt>
                <c:pt idx="24">
                  <c:v>43958</c:v>
                </c:pt>
                <c:pt idx="25">
                  <c:v>43957</c:v>
                </c:pt>
                <c:pt idx="26">
                  <c:v>43956</c:v>
                </c:pt>
                <c:pt idx="27">
                  <c:v>43955</c:v>
                </c:pt>
                <c:pt idx="28">
                  <c:v>43954</c:v>
                </c:pt>
                <c:pt idx="29">
                  <c:v>43953</c:v>
                </c:pt>
                <c:pt idx="30">
                  <c:v>43952</c:v>
                </c:pt>
              </c:numCache>
            </c:numRef>
          </c:cat>
          <c:val>
            <c:numRef>
              <c:f>Plugin!$X$2:$X$32</c:f>
              <c:numCache>
                <c:formatCode>General</c:formatCode>
                <c:ptCount val="31"/>
                <c:pt idx="0">
                  <c:v>307</c:v>
                </c:pt>
                <c:pt idx="1">
                  <c:v>164</c:v>
                </c:pt>
                <c:pt idx="2">
                  <c:v>284</c:v>
                </c:pt>
                <c:pt idx="3">
                  <c:v>455</c:v>
                </c:pt>
                <c:pt idx="4">
                  <c:v>350</c:v>
                </c:pt>
                <c:pt idx="5">
                  <c:v>392</c:v>
                </c:pt>
                <c:pt idx="6">
                  <c:v>383</c:v>
                </c:pt>
                <c:pt idx="7">
                  <c:v>254</c:v>
                </c:pt>
                <c:pt idx="8">
                  <c:v>240</c:v>
                </c:pt>
                <c:pt idx="9">
                  <c:v>274</c:v>
                </c:pt>
                <c:pt idx="10">
                  <c:v>257</c:v>
                </c:pt>
                <c:pt idx="11">
                  <c:v>324</c:v>
                </c:pt>
                <c:pt idx="12">
                  <c:v>377</c:v>
                </c:pt>
                <c:pt idx="13">
                  <c:v>465</c:v>
                </c:pt>
                <c:pt idx="14">
                  <c:v>175</c:v>
                </c:pt>
                <c:pt idx="15">
                  <c:v>252</c:v>
                </c:pt>
                <c:pt idx="16">
                  <c:v>350</c:v>
                </c:pt>
                <c:pt idx="17">
                  <c:v>471</c:v>
                </c:pt>
                <c:pt idx="18">
                  <c:v>451</c:v>
                </c:pt>
                <c:pt idx="19">
                  <c:v>528</c:v>
                </c:pt>
                <c:pt idx="20">
                  <c:v>508</c:v>
                </c:pt>
                <c:pt idx="21">
                  <c:v>392</c:v>
                </c:pt>
                <c:pt idx="22">
                  <c:v>238</c:v>
                </c:pt>
                <c:pt idx="23">
                  <c:v>384</c:v>
                </c:pt>
                <c:pt idx="24">
                  <c:v>515</c:v>
                </c:pt>
                <c:pt idx="25">
                  <c:v>470</c:v>
                </c:pt>
                <c:pt idx="26">
                  <c:v>586</c:v>
                </c:pt>
                <c:pt idx="27">
                  <c:v>663</c:v>
                </c:pt>
                <c:pt idx="28">
                  <c:v>417</c:v>
                </c:pt>
                <c:pt idx="29">
                  <c:v>220</c:v>
                </c:pt>
                <c:pt idx="30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1-4396-8BD6-B49184B2B36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mai'!$A$4:$A$11</c:f>
              <c:strCache>
                <c:ptCount val="8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</c:v>
                </c:pt>
                <c:pt idx="4">
                  <c:v>Reverseringer og korrigeringer</c:v>
                </c:pt>
                <c:pt idx="5">
                  <c:v>Oppdatering av tredjeparts tilgang</c:v>
                </c:pt>
                <c:pt idx="6">
                  <c:v>Spørringer</c:v>
                </c:pt>
                <c:pt idx="7">
                  <c:v>Oppdatering av estimert årsforbruk</c:v>
                </c:pt>
              </c:strCache>
            </c:strRef>
          </c:cat>
          <c:val>
            <c:numRef>
              <c:f>'Rapport - mai'!$B$4:$B$11</c:f>
              <c:numCache>
                <c:formatCode>General</c:formatCode>
                <c:ptCount val="8"/>
                <c:pt idx="0">
                  <c:v>67347</c:v>
                </c:pt>
                <c:pt idx="1">
                  <c:v>54176</c:v>
                </c:pt>
                <c:pt idx="2">
                  <c:v>15077</c:v>
                </c:pt>
                <c:pt idx="3">
                  <c:v>181730</c:v>
                </c:pt>
                <c:pt idx="4">
                  <c:v>76452</c:v>
                </c:pt>
                <c:pt idx="5">
                  <c:v>69956</c:v>
                </c:pt>
                <c:pt idx="6">
                  <c:v>1960758</c:v>
                </c:pt>
                <c:pt idx="7" formatCode="0">
                  <c:v>1808112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267-9262-0D58EE3932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97164928"/>
        <c:axId val="897179432"/>
      </c:barChart>
      <c:catAx>
        <c:axId val="89716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79432"/>
        <c:crosses val="autoZero"/>
        <c:auto val="1"/>
        <c:lblAlgn val="ctr"/>
        <c:lblOffset val="100"/>
        <c:noMultiLvlLbl val="0"/>
      </c:catAx>
      <c:valAx>
        <c:axId val="89717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16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Mai20'!$I$3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Mai20'!$I$4:$I$9</c:f>
              <c:numCache>
                <c:formatCode>#,##0</c:formatCode>
                <c:ptCount val="6"/>
                <c:pt idx="0">
                  <c:v>66859</c:v>
                </c:pt>
                <c:pt idx="1">
                  <c:v>51353</c:v>
                </c:pt>
                <c:pt idx="2">
                  <c:v>10515</c:v>
                </c:pt>
                <c:pt idx="3">
                  <c:v>64024</c:v>
                </c:pt>
                <c:pt idx="4">
                  <c:v>110877</c:v>
                </c:pt>
                <c:pt idx="5">
                  <c:v>37130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7-440D-BA84-06F9858F1735}"/>
            </c:ext>
          </c:extLst>
        </c:ser>
        <c:ser>
          <c:idx val="1"/>
          <c:order val="1"/>
          <c:tx>
            <c:strRef>
              <c:f>'Rapport - Mai20'!$J$3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Mai20'!$J$4:$J$9</c:f>
              <c:numCache>
                <c:formatCode>#,##0</c:formatCode>
                <c:ptCount val="6"/>
                <c:pt idx="0">
                  <c:v>65215</c:v>
                </c:pt>
                <c:pt idx="1">
                  <c:v>56247</c:v>
                </c:pt>
                <c:pt idx="2">
                  <c:v>12736</c:v>
                </c:pt>
                <c:pt idx="3">
                  <c:v>131069</c:v>
                </c:pt>
                <c:pt idx="4">
                  <c:v>398321</c:v>
                </c:pt>
                <c:pt idx="5">
                  <c:v>106256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7-440D-BA84-06F9858F1735}"/>
            </c:ext>
          </c:extLst>
        </c:ser>
        <c:ser>
          <c:idx val="2"/>
          <c:order val="2"/>
          <c:tx>
            <c:strRef>
              <c:f>'Rapport - Mai20'!$K$3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Mai20'!$K$4:$K$9</c:f>
              <c:numCache>
                <c:formatCode>#,##0</c:formatCode>
                <c:ptCount val="6"/>
                <c:pt idx="0">
                  <c:v>76312</c:v>
                </c:pt>
                <c:pt idx="1">
                  <c:v>47151</c:v>
                </c:pt>
                <c:pt idx="2">
                  <c:v>10976</c:v>
                </c:pt>
                <c:pt idx="3">
                  <c:v>103454</c:v>
                </c:pt>
                <c:pt idx="4">
                  <c:v>313990</c:v>
                </c:pt>
                <c:pt idx="5">
                  <c:v>57854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D7-440D-BA84-06F9858F1735}"/>
            </c:ext>
          </c:extLst>
        </c:ser>
        <c:ser>
          <c:idx val="3"/>
          <c:order val="3"/>
          <c:tx>
            <c:strRef>
              <c:f>'Rapport - Mai20'!$L$3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Mai20'!$L$4:$L$9</c:f>
              <c:numCache>
                <c:formatCode>#,##0</c:formatCode>
                <c:ptCount val="6"/>
                <c:pt idx="0">
                  <c:v>71842</c:v>
                </c:pt>
                <c:pt idx="1">
                  <c:v>47465</c:v>
                </c:pt>
                <c:pt idx="2">
                  <c:v>12580</c:v>
                </c:pt>
                <c:pt idx="3">
                  <c:v>991630</c:v>
                </c:pt>
                <c:pt idx="4">
                  <c:v>190128</c:v>
                </c:pt>
                <c:pt idx="5">
                  <c:v>49432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D7-440D-BA84-06F9858F1735}"/>
            </c:ext>
          </c:extLst>
        </c:ser>
        <c:ser>
          <c:idx val="4"/>
          <c:order val="4"/>
          <c:tx>
            <c:strRef>
              <c:f>'Rapport - Mai20'!$M$3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Mai20'!$M$4:$M$9</c:f>
              <c:numCache>
                <c:formatCode>#,##0</c:formatCode>
                <c:ptCount val="6"/>
                <c:pt idx="0">
                  <c:v>54079</c:v>
                </c:pt>
                <c:pt idx="1">
                  <c:v>40289</c:v>
                </c:pt>
                <c:pt idx="2">
                  <c:v>11591</c:v>
                </c:pt>
                <c:pt idx="3">
                  <c:v>245384</c:v>
                </c:pt>
                <c:pt idx="4">
                  <c:v>184311</c:v>
                </c:pt>
                <c:pt idx="5">
                  <c:v>32471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D7-440D-BA84-06F9858F1735}"/>
            </c:ext>
          </c:extLst>
        </c:ser>
        <c:ser>
          <c:idx val="5"/>
          <c:order val="5"/>
          <c:tx>
            <c:strRef>
              <c:f>'Rapport - Mai20'!$N$3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Mai20'!$N$4:$N$9</c:f>
              <c:numCache>
                <c:formatCode>#,##0</c:formatCode>
                <c:ptCount val="6"/>
                <c:pt idx="0">
                  <c:v>51009</c:v>
                </c:pt>
                <c:pt idx="1">
                  <c:v>42608</c:v>
                </c:pt>
                <c:pt idx="2">
                  <c:v>13024</c:v>
                </c:pt>
                <c:pt idx="3">
                  <c:v>71680</c:v>
                </c:pt>
                <c:pt idx="4">
                  <c:v>127492</c:v>
                </c:pt>
                <c:pt idx="5">
                  <c:v>39644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D7-440D-BA84-06F9858F17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Mai20'!$I$11</c:f>
              <c:strCache>
                <c:ptCount val="1"/>
                <c:pt idx="0">
                  <c:v>Desember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Mai20'!$I$12:$I$19</c:f>
              <c:numCache>
                <c:formatCode>#,##0</c:formatCode>
                <c:ptCount val="8"/>
                <c:pt idx="0">
                  <c:v>1832</c:v>
                </c:pt>
                <c:pt idx="1">
                  <c:v>22</c:v>
                </c:pt>
                <c:pt idx="2">
                  <c:v>272</c:v>
                </c:pt>
                <c:pt idx="3">
                  <c:v>430</c:v>
                </c:pt>
                <c:pt idx="4">
                  <c:v>55</c:v>
                </c:pt>
                <c:pt idx="5">
                  <c:v>123</c:v>
                </c:pt>
                <c:pt idx="6">
                  <c:v>10</c:v>
                </c:pt>
                <c:pt idx="7">
                  <c:v>34386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8-4BEF-B6DE-51EAF994C7F9}"/>
            </c:ext>
          </c:extLst>
        </c:ser>
        <c:ser>
          <c:idx val="1"/>
          <c:order val="1"/>
          <c:tx>
            <c:strRef>
              <c:f>'Rapport - Mai20'!$J$11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Mai20'!$J$12:$J$19</c:f>
              <c:numCache>
                <c:formatCode>#,##0</c:formatCode>
                <c:ptCount val="8"/>
                <c:pt idx="0">
                  <c:v>2115</c:v>
                </c:pt>
                <c:pt idx="1">
                  <c:v>47</c:v>
                </c:pt>
                <c:pt idx="2">
                  <c:v>396</c:v>
                </c:pt>
                <c:pt idx="3">
                  <c:v>594</c:v>
                </c:pt>
                <c:pt idx="4">
                  <c:v>65</c:v>
                </c:pt>
                <c:pt idx="5">
                  <c:v>178</c:v>
                </c:pt>
                <c:pt idx="6">
                  <c:v>30</c:v>
                </c:pt>
                <c:pt idx="7">
                  <c:v>102831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8-4BEF-B6DE-51EAF994C7F9}"/>
            </c:ext>
          </c:extLst>
        </c:ser>
        <c:ser>
          <c:idx val="2"/>
          <c:order val="2"/>
          <c:tx>
            <c:strRef>
              <c:f>'Rapport - Mai20'!$K$11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Mai20'!$K$12:$K$19</c:f>
              <c:numCache>
                <c:formatCode>#,##0</c:formatCode>
                <c:ptCount val="8"/>
                <c:pt idx="0">
                  <c:v>2167</c:v>
                </c:pt>
                <c:pt idx="1">
                  <c:v>100</c:v>
                </c:pt>
                <c:pt idx="2">
                  <c:v>501</c:v>
                </c:pt>
                <c:pt idx="3">
                  <c:v>555</c:v>
                </c:pt>
                <c:pt idx="4">
                  <c:v>89</c:v>
                </c:pt>
                <c:pt idx="5">
                  <c:v>286</c:v>
                </c:pt>
                <c:pt idx="6">
                  <c:v>12</c:v>
                </c:pt>
                <c:pt idx="7">
                  <c:v>54144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8-4BEF-B6DE-51EAF994C7F9}"/>
            </c:ext>
          </c:extLst>
        </c:ser>
        <c:ser>
          <c:idx val="3"/>
          <c:order val="3"/>
          <c:tx>
            <c:strRef>
              <c:f>'Rapport - Mai20'!$L$11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Mai20'!$L$12:$L$19</c:f>
              <c:numCache>
                <c:formatCode>#,##0</c:formatCode>
                <c:ptCount val="8"/>
                <c:pt idx="0">
                  <c:v>2377</c:v>
                </c:pt>
                <c:pt idx="1">
                  <c:v>47</c:v>
                </c:pt>
                <c:pt idx="2">
                  <c:v>388</c:v>
                </c:pt>
                <c:pt idx="3">
                  <c:v>587</c:v>
                </c:pt>
                <c:pt idx="4">
                  <c:v>94</c:v>
                </c:pt>
                <c:pt idx="5">
                  <c:v>178</c:v>
                </c:pt>
                <c:pt idx="6">
                  <c:v>10</c:v>
                </c:pt>
                <c:pt idx="7">
                  <c:v>45751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8-4BEF-B6DE-51EAF994C7F9}"/>
            </c:ext>
          </c:extLst>
        </c:ser>
        <c:ser>
          <c:idx val="4"/>
          <c:order val="4"/>
          <c:tx>
            <c:strRef>
              <c:f>'Rapport - Mai20'!$M$11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Mai20'!$M$12:$M$19</c:f>
              <c:numCache>
                <c:formatCode>#,##0</c:formatCode>
                <c:ptCount val="8"/>
                <c:pt idx="0">
                  <c:v>1628</c:v>
                </c:pt>
                <c:pt idx="1">
                  <c:v>36</c:v>
                </c:pt>
                <c:pt idx="2">
                  <c:v>316</c:v>
                </c:pt>
                <c:pt idx="3">
                  <c:v>493</c:v>
                </c:pt>
                <c:pt idx="4">
                  <c:v>54</c:v>
                </c:pt>
                <c:pt idx="5">
                  <c:v>80</c:v>
                </c:pt>
                <c:pt idx="6">
                  <c:v>8</c:v>
                </c:pt>
                <c:pt idx="7">
                  <c:v>29856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8-4BEF-B6DE-51EAF994C7F9}"/>
            </c:ext>
          </c:extLst>
        </c:ser>
        <c:ser>
          <c:idx val="5"/>
          <c:order val="5"/>
          <c:tx>
            <c:strRef>
              <c:f>'Rapport - Mai20'!$N$11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Mai20'!$H$12:$H$19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Mai20'!$N$12:$N$19</c:f>
              <c:numCache>
                <c:formatCode>#,##0</c:formatCode>
                <c:ptCount val="8"/>
                <c:pt idx="0">
                  <c:v>1443</c:v>
                </c:pt>
                <c:pt idx="1">
                  <c:v>34</c:v>
                </c:pt>
                <c:pt idx="2">
                  <c:v>256</c:v>
                </c:pt>
                <c:pt idx="3">
                  <c:v>570</c:v>
                </c:pt>
                <c:pt idx="4">
                  <c:v>68</c:v>
                </c:pt>
                <c:pt idx="5">
                  <c:v>334</c:v>
                </c:pt>
                <c:pt idx="6">
                  <c:v>16</c:v>
                </c:pt>
                <c:pt idx="7">
                  <c:v>36923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8-4BEF-B6DE-51EAF994C7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Juni20'!$B$4:$B$13</c:f>
              <c:numCache>
                <c:formatCode>#,##0</c:formatCode>
                <c:ptCount val="10"/>
                <c:pt idx="0">
                  <c:v>67250</c:v>
                </c:pt>
                <c:pt idx="1">
                  <c:v>0</c:v>
                </c:pt>
                <c:pt idx="2">
                  <c:v>57199</c:v>
                </c:pt>
                <c:pt idx="3">
                  <c:v>18392</c:v>
                </c:pt>
                <c:pt idx="4">
                  <c:v>80921</c:v>
                </c:pt>
                <c:pt idx="5">
                  <c:v>128580</c:v>
                </c:pt>
                <c:pt idx="6">
                  <c:v>52059</c:v>
                </c:pt>
                <c:pt idx="7">
                  <c:v>8399</c:v>
                </c:pt>
                <c:pt idx="8">
                  <c:v>3441944</c:v>
                </c:pt>
                <c:pt idx="9">
                  <c:v>3226556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2-4E5F-B2F6-1FCFC01B21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Juni20'!$C$3</c:f>
              <c:strCache>
                <c:ptCount val="1"/>
                <c:pt idx="0">
                  <c:v>Fullførte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Juni20'!$C$4:$C$13</c:f>
              <c:numCache>
                <c:formatCode>#,##0</c:formatCode>
                <c:ptCount val="10"/>
                <c:pt idx="0">
                  <c:v>61500</c:v>
                </c:pt>
                <c:pt idx="1">
                  <c:v>0</c:v>
                </c:pt>
                <c:pt idx="2">
                  <c:v>51820</c:v>
                </c:pt>
                <c:pt idx="3">
                  <c:v>16886</c:v>
                </c:pt>
                <c:pt idx="4">
                  <c:v>80031</c:v>
                </c:pt>
                <c:pt idx="5">
                  <c:v>127743</c:v>
                </c:pt>
                <c:pt idx="6">
                  <c:v>50831</c:v>
                </c:pt>
                <c:pt idx="7">
                  <c:v>1474</c:v>
                </c:pt>
                <c:pt idx="8">
                  <c:v>1913806</c:v>
                </c:pt>
                <c:pt idx="9">
                  <c:v>3226304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B-46DA-8F07-2624728BCA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2744"/>
        <c:axId val="903885880"/>
      </c:barChart>
      <c:catAx>
        <c:axId val="903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880"/>
        <c:crosses val="autoZero"/>
        <c:auto val="1"/>
        <c:lblAlgn val="ctr"/>
        <c:lblOffset val="100"/>
        <c:noMultiLvlLbl val="0"/>
      </c:catAx>
      <c:valAx>
        <c:axId val="90388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Juni20'!$D$3</c:f>
              <c:strCache>
                <c:ptCount val="1"/>
                <c:pt idx="0">
                  <c:v>Avviste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Juni20'!$A$4:$A$13</c15:sqref>
                  </c15:fullRef>
                </c:ext>
              </c:extLst>
              <c:f>('Rapport - Juni20'!$A$4,'Rapport - Juni20'!$A$6:$A$13)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Juni20'!$D$4:$D$13</c15:sqref>
                  </c15:fullRef>
                </c:ext>
              </c:extLst>
              <c:f>('Rapport - Juni20'!$D$4,'Rapport - Juni20'!$D$6:$D$13)</c:f>
              <c:numCache>
                <c:formatCode>General</c:formatCode>
                <c:ptCount val="9"/>
                <c:pt idx="0" formatCode="#,##0">
                  <c:v>4845</c:v>
                </c:pt>
                <c:pt idx="1" formatCode="#,##0">
                  <c:v>4269</c:v>
                </c:pt>
                <c:pt idx="2" formatCode="#,##0">
                  <c:v>351</c:v>
                </c:pt>
                <c:pt idx="3" formatCode="#,##0">
                  <c:v>885</c:v>
                </c:pt>
                <c:pt idx="4" formatCode="#,##0">
                  <c:v>835</c:v>
                </c:pt>
                <c:pt idx="5" formatCode="#,##0">
                  <c:v>1211</c:v>
                </c:pt>
                <c:pt idx="6" formatCode="#,##0">
                  <c:v>6925</c:v>
                </c:pt>
                <c:pt idx="7" formatCode="#,##0">
                  <c:v>1528138</c:v>
                </c:pt>
                <c:pt idx="8" formatCode="#,##0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C-41CB-8FD2-60109B7DB7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8232"/>
        <c:axId val="903888624"/>
      </c:barChart>
      <c:catAx>
        <c:axId val="90388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624"/>
        <c:crosses val="autoZero"/>
        <c:auto val="1"/>
        <c:lblAlgn val="ctr"/>
        <c:lblOffset val="100"/>
        <c:noMultiLvlLbl val="0"/>
      </c:catAx>
      <c:valAx>
        <c:axId val="90388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Juni20'!$E$3</c:f>
              <c:strCache>
                <c:ptCount val="1"/>
                <c:pt idx="0">
                  <c:v>Kansellerte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'Rapport - Juni20'!$A$4:$A$13</c15:sqref>
                  </c15:fullRef>
                </c:ext>
              </c:extLst>
              <c:f>('Rapport - Juni20'!$A$4,'Rapport - Juni20'!$A$6:$A$13)</c:f>
              <c:strCache>
                <c:ptCount val="9"/>
                <c:pt idx="0">
                  <c:v>Leverandørskifter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nettselskap</c:v>
                </c:pt>
                <c:pt idx="4">
                  <c:v>Grunndataoppdateringer kraftleverandør</c:v>
                </c:pt>
                <c:pt idx="5">
                  <c:v>Reverseringer og korrigeringer</c:v>
                </c:pt>
                <c:pt idx="6">
                  <c:v>Oppdatering av tredjeparts tilgang</c:v>
                </c:pt>
                <c:pt idx="7">
                  <c:v>Spørringer</c:v>
                </c:pt>
                <c:pt idx="8">
                  <c:v>Oppdatering av estimert årsforbruk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'Rapport - Juni20'!$E$4:$E$7</c15:sqref>
                  </c15:fullRef>
                </c:ext>
              </c:extLst>
              <c:f>('Rapport - Juni20'!$E$4,'Rapport - Juni20'!$E$6:$E$7)</c:f>
              <c:numCache>
                <c:formatCode>General</c:formatCode>
                <c:ptCount val="3"/>
                <c:pt idx="0" formatCode="#,##0">
                  <c:v>735</c:v>
                </c:pt>
                <c:pt idx="1" formatCode="#,##0">
                  <c:v>1074</c:v>
                </c:pt>
                <c:pt idx="2" formatCode="#,##0">
                  <c:v>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F-4C99-B27D-39B92437DA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0784"/>
        <c:axId val="903883136"/>
      </c:barChart>
      <c:catAx>
        <c:axId val="90388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3136"/>
        <c:crosses val="autoZero"/>
        <c:auto val="1"/>
        <c:lblAlgn val="ctr"/>
        <c:lblOffset val="100"/>
        <c:noMultiLvlLbl val="0"/>
      </c:catAx>
      <c:valAx>
        <c:axId val="9038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96EA-4A3B-AE87-129D1073E0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Plugin!$Y$2:$Y$31</c:f>
              <c:numCache>
                <c:formatCode>m/d/yyyy</c:formatCode>
                <c:ptCount val="30"/>
                <c:pt idx="0">
                  <c:v>44012</c:v>
                </c:pt>
                <c:pt idx="1">
                  <c:v>44011</c:v>
                </c:pt>
                <c:pt idx="2">
                  <c:v>44010</c:v>
                </c:pt>
                <c:pt idx="3">
                  <c:v>44009</c:v>
                </c:pt>
                <c:pt idx="4">
                  <c:v>44008</c:v>
                </c:pt>
                <c:pt idx="5">
                  <c:v>44007</c:v>
                </c:pt>
                <c:pt idx="6">
                  <c:v>44006</c:v>
                </c:pt>
                <c:pt idx="7">
                  <c:v>44005</c:v>
                </c:pt>
                <c:pt idx="8">
                  <c:v>44004</c:v>
                </c:pt>
                <c:pt idx="9">
                  <c:v>44003</c:v>
                </c:pt>
                <c:pt idx="10">
                  <c:v>44002</c:v>
                </c:pt>
                <c:pt idx="11">
                  <c:v>44001</c:v>
                </c:pt>
                <c:pt idx="12">
                  <c:v>44000</c:v>
                </c:pt>
                <c:pt idx="13">
                  <c:v>43999</c:v>
                </c:pt>
                <c:pt idx="14">
                  <c:v>43998</c:v>
                </c:pt>
                <c:pt idx="15">
                  <c:v>43997</c:v>
                </c:pt>
                <c:pt idx="16">
                  <c:v>43996</c:v>
                </c:pt>
                <c:pt idx="17">
                  <c:v>43995</c:v>
                </c:pt>
                <c:pt idx="18">
                  <c:v>43994</c:v>
                </c:pt>
                <c:pt idx="19">
                  <c:v>43993</c:v>
                </c:pt>
                <c:pt idx="20">
                  <c:v>43992</c:v>
                </c:pt>
                <c:pt idx="21">
                  <c:v>43991</c:v>
                </c:pt>
                <c:pt idx="22">
                  <c:v>43990</c:v>
                </c:pt>
                <c:pt idx="23">
                  <c:v>43989</c:v>
                </c:pt>
                <c:pt idx="24">
                  <c:v>43988</c:v>
                </c:pt>
                <c:pt idx="25">
                  <c:v>43987</c:v>
                </c:pt>
                <c:pt idx="26">
                  <c:v>43986</c:v>
                </c:pt>
                <c:pt idx="27">
                  <c:v>43985</c:v>
                </c:pt>
                <c:pt idx="28">
                  <c:v>43984</c:v>
                </c:pt>
                <c:pt idx="29">
                  <c:v>43983</c:v>
                </c:pt>
              </c:numCache>
            </c:numRef>
          </c:cat>
          <c:val>
            <c:numRef>
              <c:f>Plugin!$Z$2:$Z$31</c:f>
              <c:numCache>
                <c:formatCode>General</c:formatCode>
                <c:ptCount val="30"/>
                <c:pt idx="0">
                  <c:v>377</c:v>
                </c:pt>
                <c:pt idx="1">
                  <c:v>375</c:v>
                </c:pt>
                <c:pt idx="2">
                  <c:v>116</c:v>
                </c:pt>
                <c:pt idx="3">
                  <c:v>207</c:v>
                </c:pt>
                <c:pt idx="4">
                  <c:v>262</c:v>
                </c:pt>
                <c:pt idx="5">
                  <c:v>327</c:v>
                </c:pt>
                <c:pt idx="6">
                  <c:v>449</c:v>
                </c:pt>
                <c:pt idx="7">
                  <c:v>409</c:v>
                </c:pt>
                <c:pt idx="8">
                  <c:v>558</c:v>
                </c:pt>
                <c:pt idx="9">
                  <c:v>162</c:v>
                </c:pt>
                <c:pt idx="10">
                  <c:v>258</c:v>
                </c:pt>
                <c:pt idx="11">
                  <c:v>398</c:v>
                </c:pt>
                <c:pt idx="12">
                  <c:v>343</c:v>
                </c:pt>
                <c:pt idx="13">
                  <c:v>362</c:v>
                </c:pt>
                <c:pt idx="14">
                  <c:v>419</c:v>
                </c:pt>
                <c:pt idx="15">
                  <c:v>413</c:v>
                </c:pt>
                <c:pt idx="16">
                  <c:v>270</c:v>
                </c:pt>
                <c:pt idx="17">
                  <c:v>221</c:v>
                </c:pt>
                <c:pt idx="18">
                  <c:v>347</c:v>
                </c:pt>
                <c:pt idx="19">
                  <c:v>422</c:v>
                </c:pt>
                <c:pt idx="20">
                  <c:v>341</c:v>
                </c:pt>
                <c:pt idx="21">
                  <c:v>343</c:v>
                </c:pt>
                <c:pt idx="22">
                  <c:v>588</c:v>
                </c:pt>
                <c:pt idx="23">
                  <c:v>289</c:v>
                </c:pt>
                <c:pt idx="24">
                  <c:v>258</c:v>
                </c:pt>
                <c:pt idx="25">
                  <c:v>401</c:v>
                </c:pt>
                <c:pt idx="26">
                  <c:v>382</c:v>
                </c:pt>
                <c:pt idx="27">
                  <c:v>461</c:v>
                </c:pt>
                <c:pt idx="28">
                  <c:v>460</c:v>
                </c:pt>
                <c:pt idx="29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1-4B8B-B5C5-44E806D246E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992808"/>
        <c:axId val="402995944"/>
      </c:lineChart>
      <c:dateAx>
        <c:axId val="402992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5944"/>
        <c:crosses val="autoZero"/>
        <c:auto val="1"/>
        <c:lblOffset val="100"/>
        <c:baseTimeUnit val="days"/>
      </c:dateAx>
      <c:valAx>
        <c:axId val="4029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299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Juni20'!$I$3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Juni20'!$I$4:$I$9</c:f>
              <c:numCache>
                <c:formatCode>#,##0</c:formatCode>
                <c:ptCount val="6"/>
                <c:pt idx="0">
                  <c:v>65215</c:v>
                </c:pt>
                <c:pt idx="1">
                  <c:v>56247</c:v>
                </c:pt>
                <c:pt idx="2">
                  <c:v>12736</c:v>
                </c:pt>
                <c:pt idx="3">
                  <c:v>131069</c:v>
                </c:pt>
                <c:pt idx="4">
                  <c:v>398321</c:v>
                </c:pt>
                <c:pt idx="5">
                  <c:v>106256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F-46D2-B3E3-726762F27943}"/>
            </c:ext>
          </c:extLst>
        </c:ser>
        <c:ser>
          <c:idx val="1"/>
          <c:order val="1"/>
          <c:tx>
            <c:strRef>
              <c:f>'Rapport - Juni20'!$J$3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Juni20'!$J$4:$J$9</c:f>
              <c:numCache>
                <c:formatCode>#,##0</c:formatCode>
                <c:ptCount val="6"/>
                <c:pt idx="0">
                  <c:v>76312</c:v>
                </c:pt>
                <c:pt idx="1">
                  <c:v>47151</c:v>
                </c:pt>
                <c:pt idx="2">
                  <c:v>10976</c:v>
                </c:pt>
                <c:pt idx="3">
                  <c:v>103454</c:v>
                </c:pt>
                <c:pt idx="4">
                  <c:v>313990</c:v>
                </c:pt>
                <c:pt idx="5">
                  <c:v>57854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F-46D2-B3E3-726762F27943}"/>
            </c:ext>
          </c:extLst>
        </c:ser>
        <c:ser>
          <c:idx val="2"/>
          <c:order val="2"/>
          <c:tx>
            <c:strRef>
              <c:f>'Rapport - Juni20'!$K$3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Juni20'!$K$4:$K$9</c:f>
              <c:numCache>
                <c:formatCode>#,##0</c:formatCode>
                <c:ptCount val="6"/>
                <c:pt idx="0">
                  <c:v>71842</c:v>
                </c:pt>
                <c:pt idx="1">
                  <c:v>47465</c:v>
                </c:pt>
                <c:pt idx="2">
                  <c:v>12580</c:v>
                </c:pt>
                <c:pt idx="3">
                  <c:v>991630</c:v>
                </c:pt>
                <c:pt idx="4">
                  <c:v>190128</c:v>
                </c:pt>
                <c:pt idx="5">
                  <c:v>49432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9F-46D2-B3E3-726762F27943}"/>
            </c:ext>
          </c:extLst>
        </c:ser>
        <c:ser>
          <c:idx val="3"/>
          <c:order val="3"/>
          <c:tx>
            <c:strRef>
              <c:f>'Rapport - Juni20'!$L$3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Juni20'!$L$4:$L$9</c:f>
              <c:numCache>
                <c:formatCode>#,##0</c:formatCode>
                <c:ptCount val="6"/>
                <c:pt idx="0">
                  <c:v>54079</c:v>
                </c:pt>
                <c:pt idx="1">
                  <c:v>40289</c:v>
                </c:pt>
                <c:pt idx="2">
                  <c:v>11591</c:v>
                </c:pt>
                <c:pt idx="3">
                  <c:v>245384</c:v>
                </c:pt>
                <c:pt idx="4">
                  <c:v>184311</c:v>
                </c:pt>
                <c:pt idx="5">
                  <c:v>32471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9F-46D2-B3E3-726762F27943}"/>
            </c:ext>
          </c:extLst>
        </c:ser>
        <c:ser>
          <c:idx val="4"/>
          <c:order val="4"/>
          <c:tx>
            <c:strRef>
              <c:f>'Rapport - Juni20'!$M$3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Juni20'!$M$4:$M$9</c:f>
              <c:numCache>
                <c:formatCode>#,##0</c:formatCode>
                <c:ptCount val="6"/>
                <c:pt idx="0">
                  <c:v>51009</c:v>
                </c:pt>
                <c:pt idx="1">
                  <c:v>42608</c:v>
                </c:pt>
                <c:pt idx="2">
                  <c:v>13024</c:v>
                </c:pt>
                <c:pt idx="3">
                  <c:v>71680</c:v>
                </c:pt>
                <c:pt idx="4">
                  <c:v>127492</c:v>
                </c:pt>
                <c:pt idx="5">
                  <c:v>39644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9F-46D2-B3E3-726762F27943}"/>
            </c:ext>
          </c:extLst>
        </c:ser>
        <c:ser>
          <c:idx val="5"/>
          <c:order val="5"/>
          <c:tx>
            <c:strRef>
              <c:f>'Rapport - Juni20'!$N$3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Juni20'!$H$4:$H$9</c:f>
              <c:strCache>
                <c:ptCount val="6"/>
                <c:pt idx="0">
                  <c:v>Leverandørskifter *</c:v>
                </c:pt>
                <c:pt idx="1">
                  <c:v>Innflyttinger</c:v>
                </c:pt>
                <c:pt idx="2">
                  <c:v>Utflyttinger/opphør</c:v>
                </c:pt>
                <c:pt idx="3">
                  <c:v>Grunndataoppdateringer fra nettselskap</c:v>
                </c:pt>
                <c:pt idx="4">
                  <c:v>Grunndataoppdateringer fra kraftleverandør</c:v>
                </c:pt>
                <c:pt idx="5">
                  <c:v>Reverseringer og korrigeringer</c:v>
                </c:pt>
              </c:strCache>
            </c:strRef>
          </c:cat>
          <c:val>
            <c:numRef>
              <c:f>'Rapport - Juni20'!$N$4:$N$9</c:f>
              <c:numCache>
                <c:formatCode>#,##0</c:formatCode>
                <c:ptCount val="6"/>
                <c:pt idx="0">
                  <c:v>61500</c:v>
                </c:pt>
                <c:pt idx="1">
                  <c:v>51820</c:v>
                </c:pt>
                <c:pt idx="2">
                  <c:v>16886</c:v>
                </c:pt>
                <c:pt idx="3">
                  <c:v>80031</c:v>
                </c:pt>
                <c:pt idx="4">
                  <c:v>127743</c:v>
                </c:pt>
                <c:pt idx="5">
                  <c:v>50831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9F-46D2-B3E3-726762F2794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8370896"/>
        <c:axId val="1883050944"/>
      </c:barChart>
      <c:catAx>
        <c:axId val="18783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050944"/>
        <c:crosses val="autoZero"/>
        <c:auto val="1"/>
        <c:lblAlgn val="ctr"/>
        <c:lblOffset val="100"/>
        <c:noMultiLvlLbl val="0"/>
      </c:catAx>
      <c:valAx>
        <c:axId val="18830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837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Juni20'!$I$11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Juni20'!$I$12:$I$19</c:f>
              <c:numCache>
                <c:formatCode>#,##0</c:formatCode>
                <c:ptCount val="8"/>
                <c:pt idx="0">
                  <c:v>2115</c:v>
                </c:pt>
                <c:pt idx="1">
                  <c:v>47</c:v>
                </c:pt>
                <c:pt idx="2">
                  <c:v>396</c:v>
                </c:pt>
                <c:pt idx="3">
                  <c:v>594</c:v>
                </c:pt>
                <c:pt idx="4">
                  <c:v>65</c:v>
                </c:pt>
                <c:pt idx="5">
                  <c:v>178</c:v>
                </c:pt>
                <c:pt idx="6">
                  <c:v>30</c:v>
                </c:pt>
                <c:pt idx="7">
                  <c:v>102831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9-4812-BCE7-7FA9A99FCFBC}"/>
            </c:ext>
          </c:extLst>
        </c:ser>
        <c:ser>
          <c:idx val="1"/>
          <c:order val="1"/>
          <c:tx>
            <c:strRef>
              <c:f>'Rapport - Juni20'!$J$11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Juni20'!$J$12:$J$19</c:f>
              <c:numCache>
                <c:formatCode>#,##0</c:formatCode>
                <c:ptCount val="8"/>
                <c:pt idx="0">
                  <c:v>2167</c:v>
                </c:pt>
                <c:pt idx="1">
                  <c:v>100</c:v>
                </c:pt>
                <c:pt idx="2">
                  <c:v>501</c:v>
                </c:pt>
                <c:pt idx="3">
                  <c:v>555</c:v>
                </c:pt>
                <c:pt idx="4">
                  <c:v>89</c:v>
                </c:pt>
                <c:pt idx="5">
                  <c:v>286</c:v>
                </c:pt>
                <c:pt idx="6">
                  <c:v>12</c:v>
                </c:pt>
                <c:pt idx="7">
                  <c:v>54144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9-4812-BCE7-7FA9A99FCFBC}"/>
            </c:ext>
          </c:extLst>
        </c:ser>
        <c:ser>
          <c:idx val="2"/>
          <c:order val="2"/>
          <c:tx>
            <c:strRef>
              <c:f>'Rapport - Juni20'!$K$11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Juni20'!$K$12:$K$19</c:f>
              <c:numCache>
                <c:formatCode>#,##0</c:formatCode>
                <c:ptCount val="8"/>
                <c:pt idx="0">
                  <c:v>2377</c:v>
                </c:pt>
                <c:pt idx="1">
                  <c:v>47</c:v>
                </c:pt>
                <c:pt idx="2">
                  <c:v>388</c:v>
                </c:pt>
                <c:pt idx="3">
                  <c:v>587</c:v>
                </c:pt>
                <c:pt idx="4">
                  <c:v>94</c:v>
                </c:pt>
                <c:pt idx="5">
                  <c:v>178</c:v>
                </c:pt>
                <c:pt idx="6">
                  <c:v>10</c:v>
                </c:pt>
                <c:pt idx="7">
                  <c:v>45751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F9-4812-BCE7-7FA9A99FCFBC}"/>
            </c:ext>
          </c:extLst>
        </c:ser>
        <c:ser>
          <c:idx val="3"/>
          <c:order val="3"/>
          <c:tx>
            <c:strRef>
              <c:f>'Rapport - Juni20'!$L$11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Juni20'!$L$12:$L$19</c:f>
              <c:numCache>
                <c:formatCode>#,##0</c:formatCode>
                <c:ptCount val="8"/>
                <c:pt idx="0">
                  <c:v>1628</c:v>
                </c:pt>
                <c:pt idx="1">
                  <c:v>36</c:v>
                </c:pt>
                <c:pt idx="2">
                  <c:v>316</c:v>
                </c:pt>
                <c:pt idx="3">
                  <c:v>493</c:v>
                </c:pt>
                <c:pt idx="4">
                  <c:v>54</c:v>
                </c:pt>
                <c:pt idx="5">
                  <c:v>80</c:v>
                </c:pt>
                <c:pt idx="6">
                  <c:v>8</c:v>
                </c:pt>
                <c:pt idx="7">
                  <c:v>29856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F9-4812-BCE7-7FA9A99FCFBC}"/>
            </c:ext>
          </c:extLst>
        </c:ser>
        <c:ser>
          <c:idx val="4"/>
          <c:order val="4"/>
          <c:tx>
            <c:strRef>
              <c:f>'Rapport - Juni20'!$M$11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Juni20'!$M$12:$M$19</c:f>
              <c:numCache>
                <c:formatCode>#,##0</c:formatCode>
                <c:ptCount val="8"/>
                <c:pt idx="0">
                  <c:v>1443</c:v>
                </c:pt>
                <c:pt idx="1">
                  <c:v>34</c:v>
                </c:pt>
                <c:pt idx="2">
                  <c:v>256</c:v>
                </c:pt>
                <c:pt idx="3">
                  <c:v>570</c:v>
                </c:pt>
                <c:pt idx="4">
                  <c:v>68</c:v>
                </c:pt>
                <c:pt idx="5">
                  <c:v>334</c:v>
                </c:pt>
                <c:pt idx="6">
                  <c:v>16</c:v>
                </c:pt>
                <c:pt idx="7">
                  <c:v>36923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F9-4812-BCE7-7FA9A99FCFBC}"/>
            </c:ext>
          </c:extLst>
        </c:ser>
        <c:ser>
          <c:idx val="5"/>
          <c:order val="5"/>
          <c:tx>
            <c:strRef>
              <c:f>'Rapport - Juni20'!$N$11</c:f>
              <c:strCache>
                <c:ptCount val="1"/>
                <c:pt idx="0">
                  <c:v>Juni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Juni20'!$H$12:$H$19</c:f>
              <c:strCache>
                <c:ptCount val="8"/>
                <c:pt idx="0">
                  <c:v>BRS-NO-111</c:v>
                </c:pt>
                <c:pt idx="1">
                  <c:v>BRS-NO-132</c:v>
                </c:pt>
                <c:pt idx="2">
                  <c:v>BRS-NO-133</c:v>
                </c:pt>
                <c:pt idx="3">
                  <c:v>BRS-NO-221</c:v>
                </c:pt>
                <c:pt idx="4">
                  <c:v>BRS-NO-222</c:v>
                </c:pt>
                <c:pt idx="5">
                  <c:v>BRS-NO-223</c:v>
                </c:pt>
                <c:pt idx="6">
                  <c:v>BRS-NO-224</c:v>
                </c:pt>
                <c:pt idx="7">
                  <c:v>BRS-NO-402</c:v>
                </c:pt>
              </c:strCache>
            </c:strRef>
          </c:cat>
          <c:val>
            <c:numRef>
              <c:f>'Rapport - Juni20'!$N$12:$N$19</c:f>
              <c:numCache>
                <c:formatCode>#,##0</c:formatCode>
                <c:ptCount val="8"/>
                <c:pt idx="0">
                  <c:v>1564</c:v>
                </c:pt>
                <c:pt idx="1">
                  <c:v>36</c:v>
                </c:pt>
                <c:pt idx="2">
                  <c:v>257</c:v>
                </c:pt>
                <c:pt idx="3">
                  <c:v>624</c:v>
                </c:pt>
                <c:pt idx="4">
                  <c:v>89</c:v>
                </c:pt>
                <c:pt idx="5">
                  <c:v>523</c:v>
                </c:pt>
                <c:pt idx="6">
                  <c:v>19</c:v>
                </c:pt>
                <c:pt idx="7">
                  <c:v>47719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F9-4812-BCE7-7FA9A99FC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509232"/>
        <c:axId val="1881938704"/>
      </c:barChart>
      <c:catAx>
        <c:axId val="20650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938704"/>
        <c:crosses val="autoZero"/>
        <c:auto val="1"/>
        <c:lblAlgn val="ctr"/>
        <c:lblOffset val="100"/>
        <c:noMultiLvlLbl val="0"/>
      </c:catAx>
      <c:valAx>
        <c:axId val="188193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0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'Rapport - Juli20'!$B$3</c:f>
              <c:strCache>
                <c:ptCount val="1"/>
                <c:pt idx="0">
                  <c:v>Initierte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'Rapport - Juli20'!$A$4:$A$13</c:f>
              <c:strCache>
                <c:ptCount val="10"/>
                <c:pt idx="0">
                  <c:v>Leverandørskifter</c:v>
                </c:pt>
                <c:pt idx="1">
                  <c:v>Porteføljeovertagelser</c:v>
                </c:pt>
                <c:pt idx="2">
                  <c:v>Innflyttinger</c:v>
                </c:pt>
                <c:pt idx="3">
                  <c:v>Utflyttinger/opphør</c:v>
                </c:pt>
                <c:pt idx="4">
                  <c:v>Grunndataoppdateringer nettselskap</c:v>
                </c:pt>
                <c:pt idx="5">
                  <c:v>Grunndataoppdateringer kraftleverandør</c:v>
                </c:pt>
                <c:pt idx="6">
                  <c:v>Reverseringer og korrigeringer</c:v>
                </c:pt>
                <c:pt idx="7">
                  <c:v>Oppdatering av tredjeparts tilgang</c:v>
                </c:pt>
                <c:pt idx="8">
                  <c:v>Spørringer</c:v>
                </c:pt>
                <c:pt idx="9">
                  <c:v>Oppdatering av estimert årsforbruk</c:v>
                </c:pt>
              </c:strCache>
            </c:strRef>
          </c:cat>
          <c:val>
            <c:numRef>
              <c:f>'Rapport - Juli20'!$B$4:$B$13</c:f>
              <c:numCache>
                <c:formatCode>#,##0</c:formatCode>
                <c:ptCount val="10"/>
                <c:pt idx="0">
                  <c:v>61741</c:v>
                </c:pt>
                <c:pt idx="1">
                  <c:v>0</c:v>
                </c:pt>
                <c:pt idx="2">
                  <c:v>56370</c:v>
                </c:pt>
                <c:pt idx="3">
                  <c:v>16971</c:v>
                </c:pt>
                <c:pt idx="4">
                  <c:v>96221</c:v>
                </c:pt>
                <c:pt idx="5">
                  <c:v>102640</c:v>
                </c:pt>
                <c:pt idx="6">
                  <c:v>61044</c:v>
                </c:pt>
                <c:pt idx="7">
                  <c:v>10321</c:v>
                </c:pt>
                <c:pt idx="8">
                  <c:v>3814680</c:v>
                </c:pt>
                <c:pt idx="9">
                  <c:v>2401905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5-46BA-B838-DD06575366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3885488"/>
        <c:axId val="903889016"/>
      </c:barChart>
      <c:catAx>
        <c:axId val="90388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9016"/>
        <c:crosses val="autoZero"/>
        <c:auto val="1"/>
        <c:lblAlgn val="ctr"/>
        <c:lblOffset val="100"/>
        <c:noMultiLvlLbl val="0"/>
      </c:catAx>
      <c:valAx>
        <c:axId val="903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388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5.xml"/><Relationship Id="rId3" Type="http://schemas.openxmlformats.org/officeDocument/2006/relationships/chart" Target="../charts/chart200.xml"/><Relationship Id="rId7" Type="http://schemas.openxmlformats.org/officeDocument/2006/relationships/chart" Target="../charts/chart204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Relationship Id="rId6" Type="http://schemas.openxmlformats.org/officeDocument/2006/relationships/chart" Target="../charts/chart203.xml"/><Relationship Id="rId5" Type="http://schemas.openxmlformats.org/officeDocument/2006/relationships/chart" Target="../charts/chart202.xml"/><Relationship Id="rId4" Type="http://schemas.openxmlformats.org/officeDocument/2006/relationships/chart" Target="../charts/chart201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3.xml"/><Relationship Id="rId3" Type="http://schemas.openxmlformats.org/officeDocument/2006/relationships/chart" Target="../charts/chart208.xml"/><Relationship Id="rId7" Type="http://schemas.openxmlformats.org/officeDocument/2006/relationships/chart" Target="../charts/chart212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Relationship Id="rId6" Type="http://schemas.openxmlformats.org/officeDocument/2006/relationships/chart" Target="../charts/chart211.xml"/><Relationship Id="rId5" Type="http://schemas.openxmlformats.org/officeDocument/2006/relationships/chart" Target="../charts/chart210.xml"/><Relationship Id="rId4" Type="http://schemas.openxmlformats.org/officeDocument/2006/relationships/chart" Target="../charts/chart209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1.xml"/><Relationship Id="rId3" Type="http://schemas.openxmlformats.org/officeDocument/2006/relationships/chart" Target="../charts/chart216.xml"/><Relationship Id="rId7" Type="http://schemas.openxmlformats.org/officeDocument/2006/relationships/chart" Target="../charts/chart220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Relationship Id="rId6" Type="http://schemas.openxmlformats.org/officeDocument/2006/relationships/chart" Target="../charts/chart219.xml"/><Relationship Id="rId5" Type="http://schemas.openxmlformats.org/officeDocument/2006/relationships/chart" Target="../charts/chart218.xml"/><Relationship Id="rId4" Type="http://schemas.openxmlformats.org/officeDocument/2006/relationships/chart" Target="../charts/chart217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9.xml"/><Relationship Id="rId3" Type="http://schemas.openxmlformats.org/officeDocument/2006/relationships/chart" Target="../charts/chart224.xml"/><Relationship Id="rId7" Type="http://schemas.openxmlformats.org/officeDocument/2006/relationships/chart" Target="../charts/chart228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Relationship Id="rId6" Type="http://schemas.openxmlformats.org/officeDocument/2006/relationships/chart" Target="../charts/chart227.xml"/><Relationship Id="rId5" Type="http://schemas.openxmlformats.org/officeDocument/2006/relationships/chart" Target="../charts/chart226.xml"/><Relationship Id="rId4" Type="http://schemas.openxmlformats.org/officeDocument/2006/relationships/chart" Target="../charts/chart225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2.xml"/><Relationship Id="rId7" Type="http://schemas.openxmlformats.org/officeDocument/2006/relationships/chart" Target="../charts/chart236.xml"/><Relationship Id="rId2" Type="http://schemas.openxmlformats.org/officeDocument/2006/relationships/chart" Target="../charts/chart231.xml"/><Relationship Id="rId1" Type="http://schemas.openxmlformats.org/officeDocument/2006/relationships/chart" Target="../charts/chart230.xml"/><Relationship Id="rId6" Type="http://schemas.openxmlformats.org/officeDocument/2006/relationships/chart" Target="../charts/chart235.xml"/><Relationship Id="rId5" Type="http://schemas.openxmlformats.org/officeDocument/2006/relationships/chart" Target="../charts/chart234.xml"/><Relationship Id="rId4" Type="http://schemas.openxmlformats.org/officeDocument/2006/relationships/chart" Target="../charts/chart23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7" Type="http://schemas.openxmlformats.org/officeDocument/2006/relationships/chart" Target="../charts/chart244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Relationship Id="rId6" Type="http://schemas.openxmlformats.org/officeDocument/2006/relationships/chart" Target="../charts/chart243.xml"/><Relationship Id="rId5" Type="http://schemas.openxmlformats.org/officeDocument/2006/relationships/chart" Target="../charts/chart242.xml"/><Relationship Id="rId4" Type="http://schemas.openxmlformats.org/officeDocument/2006/relationships/chart" Target="../charts/chart241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7.xml"/><Relationship Id="rId7" Type="http://schemas.openxmlformats.org/officeDocument/2006/relationships/chart" Target="../charts/chart251.xml"/><Relationship Id="rId2" Type="http://schemas.openxmlformats.org/officeDocument/2006/relationships/chart" Target="../charts/chart246.xml"/><Relationship Id="rId1" Type="http://schemas.openxmlformats.org/officeDocument/2006/relationships/chart" Target="../charts/chart245.xml"/><Relationship Id="rId6" Type="http://schemas.openxmlformats.org/officeDocument/2006/relationships/chart" Target="../charts/chart250.xml"/><Relationship Id="rId5" Type="http://schemas.openxmlformats.org/officeDocument/2006/relationships/chart" Target="../charts/chart249.xml"/><Relationship Id="rId4" Type="http://schemas.openxmlformats.org/officeDocument/2006/relationships/chart" Target="../charts/chart24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7" Type="http://schemas.openxmlformats.org/officeDocument/2006/relationships/chart" Target="../charts/chart258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Relationship Id="rId6" Type="http://schemas.openxmlformats.org/officeDocument/2006/relationships/chart" Target="../charts/chart257.xml"/><Relationship Id="rId5" Type="http://schemas.openxmlformats.org/officeDocument/2006/relationships/chart" Target="../charts/chart256.xml"/><Relationship Id="rId4" Type="http://schemas.openxmlformats.org/officeDocument/2006/relationships/chart" Target="../charts/chart25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7" Type="http://schemas.openxmlformats.org/officeDocument/2006/relationships/chart" Target="../charts/chart265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Relationship Id="rId6" Type="http://schemas.openxmlformats.org/officeDocument/2006/relationships/chart" Target="../charts/chart264.xml"/><Relationship Id="rId5" Type="http://schemas.openxmlformats.org/officeDocument/2006/relationships/chart" Target="../charts/chart263.xml"/><Relationship Id="rId4" Type="http://schemas.openxmlformats.org/officeDocument/2006/relationships/chart" Target="../charts/chart26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8.xml"/><Relationship Id="rId7" Type="http://schemas.openxmlformats.org/officeDocument/2006/relationships/chart" Target="../charts/chart272.xml"/><Relationship Id="rId2" Type="http://schemas.openxmlformats.org/officeDocument/2006/relationships/chart" Target="../charts/chart267.xml"/><Relationship Id="rId1" Type="http://schemas.openxmlformats.org/officeDocument/2006/relationships/chart" Target="../charts/chart266.xml"/><Relationship Id="rId6" Type="http://schemas.openxmlformats.org/officeDocument/2006/relationships/chart" Target="../charts/chart271.xml"/><Relationship Id="rId5" Type="http://schemas.openxmlformats.org/officeDocument/2006/relationships/chart" Target="../charts/chart270.xml"/><Relationship Id="rId4" Type="http://schemas.openxmlformats.org/officeDocument/2006/relationships/chart" Target="../charts/chart26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7" Type="http://schemas.openxmlformats.org/officeDocument/2006/relationships/chart" Target="../charts/chart279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Relationship Id="rId6" Type="http://schemas.openxmlformats.org/officeDocument/2006/relationships/chart" Target="../charts/chart278.xml"/><Relationship Id="rId5" Type="http://schemas.openxmlformats.org/officeDocument/2006/relationships/chart" Target="../charts/chart277.xml"/><Relationship Id="rId4" Type="http://schemas.openxmlformats.org/officeDocument/2006/relationships/chart" Target="../charts/chart27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704850</xdr:colOff>
      <xdr:row>14</xdr:row>
      <xdr:rowOff>180974</xdr:rowOff>
    </xdr:from>
    <xdr:to>
      <xdr:col>7</xdr:col>
      <xdr:colOff>266700</xdr:colOff>
      <xdr:row>37</xdr:row>
      <xdr:rowOff>76200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390524</xdr:colOff>
      <xdr:row>15</xdr:row>
      <xdr:rowOff>190500</xdr:rowOff>
    </xdr:from>
    <xdr:to>
      <xdr:col>15</xdr:col>
      <xdr:colOff>438149</xdr:colOff>
      <xdr:row>34</xdr:row>
      <xdr:rowOff>123825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300-000006000000}"/>
            </a:ext>
            <a:ext uri="{147F2762-F138-4A5C-976F-8EAC2B608ADB}">
              <a16:predDERef xmlns:a16="http://schemas.microsoft.com/office/drawing/2014/main" pre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2607D08-F7BD-4810-B485-E44986B0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1FE7C7C-5E56-4E8E-8591-80E21E7B0360}"/>
            </a:ext>
            <a:ext uri="{147F2762-F138-4A5C-976F-8EAC2B608ADB}">
              <a16:predDERef xmlns:a16="http://schemas.microsoft.com/office/drawing/2014/main" pred="{F2607D08-F7BD-4810-B485-E44986B0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55FF1DD-E003-45DF-9A06-A9B486A64D92}"/>
            </a:ext>
            <a:ext uri="{147F2762-F138-4A5C-976F-8EAC2B608ADB}">
              <a16:predDERef xmlns:a16="http://schemas.microsoft.com/office/drawing/2014/main" pred="{D1FE7C7C-5E56-4E8E-8591-80E21E7B0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6892E85-E58F-4486-B47F-5E01A429AF10}"/>
            </a:ext>
            <a:ext uri="{147F2762-F138-4A5C-976F-8EAC2B608ADB}">
              <a16:predDERef xmlns:a16="http://schemas.microsoft.com/office/drawing/2014/main" pred="{255FF1DD-E003-45DF-9A06-A9B486A64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2906ECE-214D-414A-9364-C30ECB16E610}"/>
            </a:ext>
            <a:ext uri="{147F2762-F138-4A5C-976F-8EAC2B608ADB}">
              <a16:predDERef xmlns:a16="http://schemas.microsoft.com/office/drawing/2014/main" pred="{B6892E85-E58F-4486-B47F-5E01A429A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828674</xdr:colOff>
      <xdr:row>88</xdr:row>
      <xdr:rowOff>33336</xdr:rowOff>
    </xdr:from>
    <xdr:to>
      <xdr:col>8</xdr:col>
      <xdr:colOff>180975</xdr:colOff>
      <xdr:row>117</xdr:row>
      <xdr:rowOff>104775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A27E3BAC-F3A8-4297-A379-F45D679E3C87}"/>
            </a:ext>
            <a:ext uri="{147F2762-F138-4A5C-976F-8EAC2B608ADB}">
              <a16:predDERef xmlns:a16="http://schemas.microsoft.com/office/drawing/2014/main" pred="{02906ECE-214D-414A-9364-C30ECB16E6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847725</xdr:colOff>
      <xdr:row>118</xdr:row>
      <xdr:rowOff>4761</xdr:rowOff>
    </xdr:from>
    <xdr:to>
      <xdr:col>7</xdr:col>
      <xdr:colOff>2247900</xdr:colOff>
      <xdr:row>146</xdr:row>
      <xdr:rowOff>57150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82FEDC1-EAA5-4EF9-A8A7-5A70E9C07532}"/>
            </a:ext>
            <a:ext uri="{147F2762-F138-4A5C-976F-8EAC2B608ADB}">
              <a16:predDERef xmlns:a16="http://schemas.microsoft.com/office/drawing/2014/main" pred="{A27E3BAC-F3A8-4297-A379-F45D679E3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40AECA1-BD1D-4146-BF98-35D18DEBD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9E9A0D1-4D05-4284-B45F-329FB88DB20C}"/>
            </a:ext>
            <a:ext uri="{147F2762-F138-4A5C-976F-8EAC2B608ADB}">
              <a16:predDERef xmlns:a16="http://schemas.microsoft.com/office/drawing/2014/main" pred="{D40AECA1-BD1D-4146-BF98-35D18DEBD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293558F-0704-42C4-9194-708C5634FF3C}"/>
            </a:ext>
            <a:ext uri="{147F2762-F138-4A5C-976F-8EAC2B608ADB}">
              <a16:predDERef xmlns:a16="http://schemas.microsoft.com/office/drawing/2014/main" pred="{59E9A0D1-4D05-4284-B45F-329FB88D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6B51B29-D0C4-4B79-BECE-E4CB4D3B3B3D}"/>
            </a:ext>
            <a:ext uri="{147F2762-F138-4A5C-976F-8EAC2B608ADB}">
              <a16:predDERef xmlns:a16="http://schemas.microsoft.com/office/drawing/2014/main" pred="{3293558F-0704-42C4-9194-708C5634F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D58E757-4E32-4A20-A20E-DE4516E1FBE5}"/>
            </a:ext>
            <a:ext uri="{147F2762-F138-4A5C-976F-8EAC2B608ADB}">
              <a16:predDERef xmlns:a16="http://schemas.microsoft.com/office/drawing/2014/main" pred="{06B51B29-D0C4-4B79-BECE-E4CB4D3B3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8B1A0CE-686A-4333-938D-21A3BFE84A0F}"/>
            </a:ext>
            <a:ext uri="{147F2762-F138-4A5C-976F-8EAC2B608ADB}">
              <a16:predDERef xmlns:a16="http://schemas.microsoft.com/office/drawing/2014/main" pred="{BD58E757-4E32-4A20-A20E-DE4516E1FB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6CF7CD87-9C33-4B2A-9FAA-77C41E0A7BC7}"/>
            </a:ext>
            <a:ext uri="{147F2762-F138-4A5C-976F-8EAC2B608ADB}">
              <a16:predDERef xmlns:a16="http://schemas.microsoft.com/office/drawing/2014/main" pred="{28B1A0CE-686A-4333-938D-21A3BFE84A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E72951B-E282-4B37-98B8-674FA2160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2FD2708-D272-46C3-97CB-72547849A7FD}"/>
            </a:ext>
            <a:ext uri="{147F2762-F138-4A5C-976F-8EAC2B608ADB}">
              <a16:predDERef xmlns:a16="http://schemas.microsoft.com/office/drawing/2014/main" pred="{9E72951B-E282-4B37-98B8-674FA2160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4F76D42-3766-4A91-B1D2-FD139A69C547}"/>
            </a:ext>
            <a:ext uri="{147F2762-F138-4A5C-976F-8EAC2B608ADB}">
              <a16:predDERef xmlns:a16="http://schemas.microsoft.com/office/drawing/2014/main" pred="{82FD2708-D272-46C3-97CB-72547849A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FA86581-2142-4773-8DA7-B5A32043B4CD}"/>
            </a:ext>
            <a:ext uri="{147F2762-F138-4A5C-976F-8EAC2B608ADB}">
              <a16:predDERef xmlns:a16="http://schemas.microsoft.com/office/drawing/2014/main" pred="{D4F76D42-3766-4A91-B1D2-FD139A69C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D5E42C9-61BF-40B2-8A6D-486ED3892BB9}"/>
            </a:ext>
            <a:ext uri="{147F2762-F138-4A5C-976F-8EAC2B608ADB}">
              <a16:predDERef xmlns:a16="http://schemas.microsoft.com/office/drawing/2014/main" pred="{5FA86581-2142-4773-8DA7-B5A32043B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C8DEB49-250B-41D7-BCB2-47080ECBA330}"/>
            </a:ext>
            <a:ext uri="{147F2762-F138-4A5C-976F-8EAC2B608ADB}">
              <a16:predDERef xmlns:a16="http://schemas.microsoft.com/office/drawing/2014/main" pred="{ED5E42C9-61BF-40B2-8A6D-486ED389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B4351A3-4660-40BA-BAF4-B3B43FC1FD39}"/>
            </a:ext>
            <a:ext uri="{147F2762-F138-4A5C-976F-8EAC2B608ADB}">
              <a16:predDERef xmlns:a16="http://schemas.microsoft.com/office/drawing/2014/main" pred="{6C8DEB49-250B-41D7-BCB2-47080ECBA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B99953-9E03-44FC-919B-9547A13BD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A6BA639-8480-43BC-BFCA-193B8D70AB54}"/>
            </a:ext>
            <a:ext uri="{147F2762-F138-4A5C-976F-8EAC2B608ADB}">
              <a16:predDERef xmlns:a16="http://schemas.microsoft.com/office/drawing/2014/main" pred="{95B99953-9E03-44FC-919B-9547A13BD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2521F5F-428A-4038-9D70-158415D2B720}"/>
            </a:ext>
            <a:ext uri="{147F2762-F138-4A5C-976F-8EAC2B608ADB}">
              <a16:predDERef xmlns:a16="http://schemas.microsoft.com/office/drawing/2014/main" pred="{9A6BA639-8480-43BC-BFCA-193B8D70A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18FE969-C275-4BFA-A98F-25512CFE3869}"/>
            </a:ext>
            <a:ext uri="{147F2762-F138-4A5C-976F-8EAC2B608ADB}">
              <a16:predDERef xmlns:a16="http://schemas.microsoft.com/office/drawing/2014/main" pred="{92521F5F-428A-4038-9D70-158415D2B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B4C2601-95A2-43CC-8536-754E48DCA0F8}"/>
            </a:ext>
            <a:ext uri="{147F2762-F138-4A5C-976F-8EAC2B608ADB}">
              <a16:predDERef xmlns:a16="http://schemas.microsoft.com/office/drawing/2014/main" pred="{F18FE969-C275-4BFA-A98F-25512CFE3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9EB7994-7EEC-449C-8F2E-5D2EF6C6C9C0}"/>
            </a:ext>
            <a:ext uri="{147F2762-F138-4A5C-976F-8EAC2B608ADB}">
              <a16:predDERef xmlns:a16="http://schemas.microsoft.com/office/drawing/2014/main" pred="{7B4C2601-95A2-43CC-8536-754E48DCA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379DD29-39E6-486B-806A-6212CABB34E8}"/>
            </a:ext>
            <a:ext uri="{147F2762-F138-4A5C-976F-8EAC2B608ADB}">
              <a16:predDERef xmlns:a16="http://schemas.microsoft.com/office/drawing/2014/main" pred="{39EB7994-7EEC-449C-8F2E-5D2EF6C6C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9A8EB21-992F-4795-85BC-C34297A65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A939256-03B7-4969-883C-B86884E30311}"/>
            </a:ext>
            <a:ext uri="{147F2762-F138-4A5C-976F-8EAC2B608ADB}">
              <a16:predDERef xmlns:a16="http://schemas.microsoft.com/office/drawing/2014/main" pred="{59A8EB21-992F-4795-85BC-C34297A65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E11DEAC-0015-455B-B860-8200A49C690A}"/>
            </a:ext>
            <a:ext uri="{147F2762-F138-4A5C-976F-8EAC2B608ADB}">
              <a16:predDERef xmlns:a16="http://schemas.microsoft.com/office/drawing/2014/main" pred="{AA939256-03B7-4969-883C-B86884E30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65F1322-A4AE-4FA7-8511-9C6FF11C87E6}"/>
            </a:ext>
            <a:ext uri="{147F2762-F138-4A5C-976F-8EAC2B608ADB}">
              <a16:predDERef xmlns:a16="http://schemas.microsoft.com/office/drawing/2014/main" pred="{3E11DEAC-0015-455B-B860-8200A49C6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4EDCD23-93A3-405F-BF42-6A92732BA5AA}"/>
            </a:ext>
            <a:ext uri="{147F2762-F138-4A5C-976F-8EAC2B608ADB}">
              <a16:predDERef xmlns:a16="http://schemas.microsoft.com/office/drawing/2014/main" pred="{065F1322-A4AE-4FA7-8511-9C6FF11C8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ADA861C-D113-47D4-8AF6-DA44BAC1CF65}"/>
            </a:ext>
            <a:ext uri="{147F2762-F138-4A5C-976F-8EAC2B608ADB}">
              <a16:predDERef xmlns:a16="http://schemas.microsoft.com/office/drawing/2014/main" pred="{04EDCD23-93A3-405F-BF42-6A92732BA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DE09598-C7FA-4042-8CD4-16A9E6E89EB7}"/>
            </a:ext>
            <a:ext uri="{147F2762-F138-4A5C-976F-8EAC2B608ADB}">
              <a16:predDERef xmlns:a16="http://schemas.microsoft.com/office/drawing/2014/main" pred="{EADA861C-D113-47D4-8AF6-DA44BAC1C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CFCF604-A515-4571-BF37-D976BD05B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6A9559D-E2EA-47F2-8D71-1A6F477CF519}"/>
            </a:ext>
            <a:ext uri="{147F2762-F138-4A5C-976F-8EAC2B608ADB}">
              <a16:predDERef xmlns:a16="http://schemas.microsoft.com/office/drawing/2014/main" pred="{3CFCF604-A515-4571-BF37-D976BD05B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522910C-5C22-40C4-BD59-D8325D2379CC}"/>
            </a:ext>
            <a:ext uri="{147F2762-F138-4A5C-976F-8EAC2B608ADB}">
              <a16:predDERef xmlns:a16="http://schemas.microsoft.com/office/drawing/2014/main" pred="{E6A9559D-E2EA-47F2-8D71-1A6F477CF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094244D-EF04-4324-9F99-5B2B9D4A1B6A}"/>
            </a:ext>
            <a:ext uri="{147F2762-F138-4A5C-976F-8EAC2B608ADB}">
              <a16:predDERef xmlns:a16="http://schemas.microsoft.com/office/drawing/2014/main" pred="{F522910C-5C22-40C4-BD59-D8325D237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0805DA4-D4F1-4F3E-A036-CEE87CD8F43C}"/>
            </a:ext>
            <a:ext uri="{147F2762-F138-4A5C-976F-8EAC2B608ADB}">
              <a16:predDERef xmlns:a16="http://schemas.microsoft.com/office/drawing/2014/main" pred="{5094244D-EF04-4324-9F99-5B2B9D4A1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A386763-A56D-45EC-88C0-648DF10F2FF7}"/>
            </a:ext>
            <a:ext uri="{147F2762-F138-4A5C-976F-8EAC2B608ADB}">
              <a16:predDERef xmlns:a16="http://schemas.microsoft.com/office/drawing/2014/main" pred="{30805DA4-D4F1-4F3E-A036-CEE87CD8F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16678AE-964B-40EE-8A41-E1A22C389047}"/>
            </a:ext>
            <a:ext uri="{147F2762-F138-4A5C-976F-8EAC2B608ADB}">
              <a16:predDERef xmlns:a16="http://schemas.microsoft.com/office/drawing/2014/main" pred="{1A386763-A56D-45EC-88C0-648DF10F2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2716C-7655-4125-8F6E-9867A3F89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238A944-F860-463C-AF02-604FF42D4D83}"/>
            </a:ext>
            <a:ext uri="{147F2762-F138-4A5C-976F-8EAC2B608ADB}">
              <a16:predDERef xmlns:a16="http://schemas.microsoft.com/office/drawing/2014/main" pred="{8782716C-7655-4125-8F6E-9867A3F89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9A6218F-D09C-49FB-BFD8-BF25B1BBA330}"/>
            </a:ext>
            <a:ext uri="{147F2762-F138-4A5C-976F-8EAC2B608ADB}">
              <a16:predDERef xmlns:a16="http://schemas.microsoft.com/office/drawing/2014/main" pred="{9238A944-F860-463C-AF02-604FF42D4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999EA9C-74DE-4FB3-9495-4AE541116E94}"/>
            </a:ext>
            <a:ext uri="{147F2762-F138-4A5C-976F-8EAC2B608ADB}">
              <a16:predDERef xmlns:a16="http://schemas.microsoft.com/office/drawing/2014/main" pred="{A9A6218F-D09C-49FB-BFD8-BF25B1BBA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776F069-D7D1-4602-BC68-B0563D0B4759}"/>
            </a:ext>
            <a:ext uri="{147F2762-F138-4A5C-976F-8EAC2B608ADB}">
              <a16:predDERef xmlns:a16="http://schemas.microsoft.com/office/drawing/2014/main" pred="{D999EA9C-74DE-4FB3-9495-4AE541116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29871AA-3E29-46D1-B237-885669A649F6}"/>
            </a:ext>
            <a:ext uri="{147F2762-F138-4A5C-976F-8EAC2B608ADB}">
              <a16:predDERef xmlns:a16="http://schemas.microsoft.com/office/drawing/2014/main" pred="{F776F069-D7D1-4602-BC68-B0563D0B4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FC7C3DF-2F65-46E2-84C1-0D078C0A734C}"/>
            </a:ext>
            <a:ext uri="{147F2762-F138-4A5C-976F-8EAC2B608ADB}">
              <a16:predDERef xmlns:a16="http://schemas.microsoft.com/office/drawing/2014/main" pred="{129871AA-3E29-46D1-B237-885669A64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BD20A3A-4345-4DAA-A61F-D55741172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9283995-9228-43F3-BFC1-504219C58914}"/>
            </a:ext>
            <a:ext uri="{147F2762-F138-4A5C-976F-8EAC2B608ADB}">
              <a16:predDERef xmlns:a16="http://schemas.microsoft.com/office/drawing/2014/main" pred="{5BD20A3A-4345-4DAA-A61F-D55741172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C201E65-2463-4FFD-80D8-AD25A740D491}"/>
            </a:ext>
            <a:ext uri="{147F2762-F138-4A5C-976F-8EAC2B608ADB}">
              <a16:predDERef xmlns:a16="http://schemas.microsoft.com/office/drawing/2014/main" pred="{49283995-9228-43F3-BFC1-504219C58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47E7E23-8DA7-48E9-B36D-3195AC58DA53}"/>
            </a:ext>
            <a:ext uri="{147F2762-F138-4A5C-976F-8EAC2B608ADB}">
              <a16:predDERef xmlns:a16="http://schemas.microsoft.com/office/drawing/2014/main" pred="{CC201E65-2463-4FFD-80D8-AD25A740D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5FD2AF0-4221-4E4F-805F-E61CBA16C42C}"/>
            </a:ext>
            <a:ext uri="{147F2762-F138-4A5C-976F-8EAC2B608ADB}">
              <a16:predDERef xmlns:a16="http://schemas.microsoft.com/office/drawing/2014/main" pred="{647E7E23-8DA7-48E9-B36D-3195AC58D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053FE51-1701-4308-9AC1-AD5AC90BBF91}"/>
            </a:ext>
            <a:ext uri="{147F2762-F138-4A5C-976F-8EAC2B608ADB}">
              <a16:predDERef xmlns:a16="http://schemas.microsoft.com/office/drawing/2014/main" pred="{95FD2AF0-4221-4E4F-805F-E61CBA16C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2E413D7-D6DB-4971-A670-3492D81D4234}"/>
            </a:ext>
            <a:ext uri="{147F2762-F138-4A5C-976F-8EAC2B608ADB}">
              <a16:predDERef xmlns:a16="http://schemas.microsoft.com/office/drawing/2014/main" pred="{A053FE51-1701-4308-9AC1-AD5AC90BB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691EBF5-4252-4F1B-9507-FA9A824F5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73BCBB3-438E-49BD-9D84-6715C1EEF070}"/>
            </a:ext>
            <a:ext uri="{147F2762-F138-4A5C-976F-8EAC2B608ADB}">
              <a16:predDERef xmlns:a16="http://schemas.microsoft.com/office/drawing/2014/main" pred="{B691EBF5-4252-4F1B-9507-FA9A824F5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BA9E5E6-FFB8-4824-9DEB-9744F785FA2F}"/>
            </a:ext>
            <a:ext uri="{147F2762-F138-4A5C-976F-8EAC2B608ADB}">
              <a16:predDERef xmlns:a16="http://schemas.microsoft.com/office/drawing/2014/main" pred="{273BCBB3-438E-49BD-9D84-6715C1EEF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E73977A-785A-42A2-8D27-94BB28344C6D}"/>
            </a:ext>
            <a:ext uri="{147F2762-F138-4A5C-976F-8EAC2B608ADB}">
              <a16:predDERef xmlns:a16="http://schemas.microsoft.com/office/drawing/2014/main" pred="{ABA9E5E6-FFB8-4824-9DEB-9744F785F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FEAC111-3F8E-44AF-BFC0-7192DA1ABA93}"/>
            </a:ext>
            <a:ext uri="{147F2762-F138-4A5C-976F-8EAC2B608ADB}">
              <a16:predDERef xmlns:a16="http://schemas.microsoft.com/office/drawing/2014/main" pred="{8E73977A-785A-42A2-8D27-94BB28344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8CEBB9F-C17E-4CB0-9E19-5E9972D9E1E1}"/>
            </a:ext>
            <a:ext uri="{147F2762-F138-4A5C-976F-8EAC2B608ADB}">
              <a16:predDERef xmlns:a16="http://schemas.microsoft.com/office/drawing/2014/main" pred="{CFEAC111-3F8E-44AF-BFC0-7192DA1AB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F6EF6B8-8625-4886-A604-4081A4E8BD9A}"/>
            </a:ext>
            <a:ext uri="{147F2762-F138-4A5C-976F-8EAC2B608ADB}">
              <a16:predDERef xmlns:a16="http://schemas.microsoft.com/office/drawing/2014/main" pred="{28CEBB9F-C17E-4CB0-9E19-5E9972D9E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396DE32-80A4-42BE-954A-B2BB71120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784720B-7B2F-4AC7-ADA0-F48B20CAF397}"/>
            </a:ext>
            <a:ext uri="{147F2762-F138-4A5C-976F-8EAC2B608ADB}">
              <a16:predDERef xmlns:a16="http://schemas.microsoft.com/office/drawing/2014/main" pred="{6396DE32-80A4-42BE-954A-B2BB71120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397B743-37E4-4E4C-82CF-E5E3A27C5503}"/>
            </a:ext>
            <a:ext uri="{147F2762-F138-4A5C-976F-8EAC2B608ADB}">
              <a16:predDERef xmlns:a16="http://schemas.microsoft.com/office/drawing/2014/main" pred="{D784720B-7B2F-4AC7-ADA0-F48B20CAF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5CDF4E9-29F8-412C-B4F0-403A584CA5B7}"/>
            </a:ext>
            <a:ext uri="{147F2762-F138-4A5C-976F-8EAC2B608ADB}">
              <a16:predDERef xmlns:a16="http://schemas.microsoft.com/office/drawing/2014/main" pred="{6397B743-37E4-4E4C-82CF-E5E3A27C5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FA2506B-B7CB-4BC7-B6D2-B259618BE8DB}"/>
            </a:ext>
            <a:ext uri="{147F2762-F138-4A5C-976F-8EAC2B608ADB}">
              <a16:predDERef xmlns:a16="http://schemas.microsoft.com/office/drawing/2014/main" pred="{C5CDF4E9-29F8-412C-B4F0-403A584CA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97A0918-C15E-4397-9498-865B10A47B8E}"/>
            </a:ext>
            <a:ext uri="{147F2762-F138-4A5C-976F-8EAC2B608ADB}">
              <a16:predDERef xmlns:a16="http://schemas.microsoft.com/office/drawing/2014/main" pred="{7FA2506B-B7CB-4BC7-B6D2-B259618BE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8F2C273-8850-46C1-A04D-A28414CED286}"/>
            </a:ext>
            <a:ext uri="{147F2762-F138-4A5C-976F-8EAC2B608ADB}">
              <a16:predDERef xmlns:a16="http://schemas.microsoft.com/office/drawing/2014/main" pred="{197A0918-C15E-4397-9498-865B10A47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1300161</xdr:colOff>
      <xdr:row>14</xdr:row>
      <xdr:rowOff>190499</xdr:rowOff>
    </xdr:from>
    <xdr:to>
      <xdr:col>8</xdr:col>
      <xdr:colOff>28575</xdr:colOff>
      <xdr:row>34</xdr:row>
      <xdr:rowOff>142875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195261</xdr:colOff>
      <xdr:row>17</xdr:row>
      <xdr:rowOff>28575</xdr:rowOff>
    </xdr:from>
    <xdr:to>
      <xdr:col>15</xdr:col>
      <xdr:colOff>9524</xdr:colOff>
      <xdr:row>33</xdr:row>
      <xdr:rowOff>180975</xdr:rowOff>
    </xdr:to>
    <xdr:graphicFrame macro="">
      <xdr:nvGraphicFramePr>
        <xdr:cNvPr id="3" name="Diagram 2" title="Prosentandel av avviste prosesser">
          <a:extLst>
            <a:ext uri="{FF2B5EF4-FFF2-40B4-BE49-F238E27FC236}">
              <a16:creationId xmlns:a16="http://schemas.microsoft.com/office/drawing/2014/main" id="{00000000-0008-0000-0400-000003000000}"/>
            </a:ext>
            <a:ext uri="{147F2762-F138-4A5C-976F-8EAC2B608ADB}">
              <a16:predDERef xmlns:a16="http://schemas.microsoft.com/office/drawing/2014/main" pre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40C129D-06C7-483E-AD03-8497F6D43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B873CA2-86AE-45F8-A788-BC5995DBB51D}"/>
            </a:ext>
            <a:ext uri="{147F2762-F138-4A5C-976F-8EAC2B608ADB}">
              <a16:predDERef xmlns:a16="http://schemas.microsoft.com/office/drawing/2014/main" pred="{840C129D-06C7-483E-AD03-8497F6D43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C5EE96F-D1D7-4A7E-9620-B75119197B11}"/>
            </a:ext>
            <a:ext uri="{147F2762-F138-4A5C-976F-8EAC2B608ADB}">
              <a16:predDERef xmlns:a16="http://schemas.microsoft.com/office/drawing/2014/main" pred="{EB873CA2-86AE-45F8-A788-BC5995DBB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3B23575-6F6C-4AF3-A524-594505142852}"/>
            </a:ext>
            <a:ext uri="{147F2762-F138-4A5C-976F-8EAC2B608ADB}">
              <a16:predDERef xmlns:a16="http://schemas.microsoft.com/office/drawing/2014/main" pred="{4C5EE96F-D1D7-4A7E-9620-B75119197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C869DE7-DBD4-466F-9573-3A18D4CA3D40}"/>
            </a:ext>
            <a:ext uri="{147F2762-F138-4A5C-976F-8EAC2B608ADB}">
              <a16:predDERef xmlns:a16="http://schemas.microsoft.com/office/drawing/2014/main" pred="{83B23575-6F6C-4AF3-A524-594505142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B6C8AEE-7FE6-42D3-8E84-EE21F801C059}"/>
            </a:ext>
            <a:ext uri="{147F2762-F138-4A5C-976F-8EAC2B608ADB}">
              <a16:predDERef xmlns:a16="http://schemas.microsoft.com/office/drawing/2014/main" pred="{BC869DE7-DBD4-466F-9573-3A18D4CA3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A52808B-E31C-4C8B-BB88-EEED623771B1}"/>
            </a:ext>
            <a:ext uri="{147F2762-F138-4A5C-976F-8EAC2B608ADB}">
              <a16:predDERef xmlns:a16="http://schemas.microsoft.com/office/drawing/2014/main" pred="{5B6C8AEE-7FE6-42D3-8E84-EE21F801C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A324FB1-C2C2-49A3-971F-1C6B56414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4F3331F-C72E-49F2-A3CE-D3AE97733EDC}"/>
            </a:ext>
            <a:ext uri="{147F2762-F138-4A5C-976F-8EAC2B608ADB}">
              <a16:predDERef xmlns:a16="http://schemas.microsoft.com/office/drawing/2014/main" pred="{DA324FB1-C2C2-49A3-971F-1C6B56414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E457FB5-9D10-4CA1-847D-255F306B6F1F}"/>
            </a:ext>
            <a:ext uri="{147F2762-F138-4A5C-976F-8EAC2B608ADB}">
              <a16:predDERef xmlns:a16="http://schemas.microsoft.com/office/drawing/2014/main" pred="{94F3331F-C72E-49F2-A3CE-D3AE97733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8481F57-729D-495A-A920-C8B1EA8FDDF0}"/>
            </a:ext>
            <a:ext uri="{147F2762-F138-4A5C-976F-8EAC2B608ADB}">
              <a16:predDERef xmlns:a16="http://schemas.microsoft.com/office/drawing/2014/main" pred="{0E457FB5-9D10-4CA1-847D-255F306B6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56695FB-E24D-4789-BF91-BA723F7212BE}"/>
            </a:ext>
            <a:ext uri="{147F2762-F138-4A5C-976F-8EAC2B608ADB}">
              <a16:predDERef xmlns:a16="http://schemas.microsoft.com/office/drawing/2014/main" pred="{28481F57-729D-495A-A920-C8B1EA8FD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77DDCBD-BB6F-452A-98BC-7CAC203CB45F}"/>
            </a:ext>
            <a:ext uri="{147F2762-F138-4A5C-976F-8EAC2B608ADB}">
              <a16:predDERef xmlns:a16="http://schemas.microsoft.com/office/drawing/2014/main" pred="{256695FB-E24D-4789-BF91-BA723F721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F9F0C90-E65D-42F5-A6F2-D0C33C89CBF7}"/>
            </a:ext>
            <a:ext uri="{147F2762-F138-4A5C-976F-8EAC2B608ADB}">
              <a16:predDERef xmlns:a16="http://schemas.microsoft.com/office/drawing/2014/main" pred="{377DDCBD-BB6F-452A-98BC-7CAC203CB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73FE3DF-9F4D-4518-ADD6-8FA5E2F50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1D29A6D-A132-409F-BE41-1CC7FDB0242E}"/>
            </a:ext>
            <a:ext uri="{147F2762-F138-4A5C-976F-8EAC2B608ADB}">
              <a16:predDERef xmlns:a16="http://schemas.microsoft.com/office/drawing/2014/main" pred="{373FE3DF-9F4D-4518-ADD6-8FA5E2F50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5EC8EAF-E8C3-4812-866E-75BB450A7B7B}"/>
            </a:ext>
            <a:ext uri="{147F2762-F138-4A5C-976F-8EAC2B608ADB}">
              <a16:predDERef xmlns:a16="http://schemas.microsoft.com/office/drawing/2014/main" pred="{F1D29A6D-A132-409F-BE41-1CC7FDB02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5B9463D-5A08-4B08-BDF1-AF14CF5E5798}"/>
            </a:ext>
            <a:ext uri="{147F2762-F138-4A5C-976F-8EAC2B608ADB}">
              <a16:predDERef xmlns:a16="http://schemas.microsoft.com/office/drawing/2014/main" pred="{A5EC8EAF-E8C3-4812-866E-75BB450A7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E63A4F4-2AC4-43C5-9C19-0E21E1E31CE4}"/>
            </a:ext>
            <a:ext uri="{147F2762-F138-4A5C-976F-8EAC2B608ADB}">
              <a16:predDERef xmlns:a16="http://schemas.microsoft.com/office/drawing/2014/main" pred="{A5B9463D-5A08-4B08-BDF1-AF14CF5E5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E46F1F0-D8C4-4CB7-8A61-E0D810E842D0}"/>
            </a:ext>
            <a:ext uri="{147F2762-F138-4A5C-976F-8EAC2B608ADB}">
              <a16:predDERef xmlns:a16="http://schemas.microsoft.com/office/drawing/2014/main" pred="{4E63A4F4-2AC4-43C5-9C19-0E21E1E31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ABF4C6B-AAC0-4352-9EAD-BA77DBC2CC42}"/>
            </a:ext>
            <a:ext uri="{147F2762-F138-4A5C-976F-8EAC2B608ADB}">
              <a16:predDERef xmlns:a16="http://schemas.microsoft.com/office/drawing/2014/main" pred="{FE46F1F0-D8C4-4CB7-8A61-E0D810E84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B16D7A6-A3B9-47D9-8EF5-D9A5DB590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99996EC-23D2-41F0-ADCD-FCCCAFDBB400}"/>
            </a:ext>
            <a:ext uri="{147F2762-F138-4A5C-976F-8EAC2B608ADB}">
              <a16:predDERef xmlns:a16="http://schemas.microsoft.com/office/drawing/2014/main" pred="{5B16D7A6-A3B9-47D9-8EF5-D9A5DB590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86C7B0E-80DC-4B1A-9A5C-57591E5B0C16}"/>
            </a:ext>
            <a:ext uri="{147F2762-F138-4A5C-976F-8EAC2B608ADB}">
              <a16:predDERef xmlns:a16="http://schemas.microsoft.com/office/drawing/2014/main" pred="{399996EC-23D2-41F0-ADCD-FCCCAFDBB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E1ED0F7-F0F3-4258-872F-5099BB8C680E}"/>
            </a:ext>
            <a:ext uri="{147F2762-F138-4A5C-976F-8EAC2B608ADB}">
              <a16:predDERef xmlns:a16="http://schemas.microsoft.com/office/drawing/2014/main" pred="{786C7B0E-80DC-4B1A-9A5C-57591E5B0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53EDE60-AD1D-417E-94EB-636E5E69E191}"/>
            </a:ext>
            <a:ext uri="{147F2762-F138-4A5C-976F-8EAC2B608ADB}">
              <a16:predDERef xmlns:a16="http://schemas.microsoft.com/office/drawing/2014/main" pred="{6E1ED0F7-F0F3-4258-872F-5099BB8C6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84B1DA9-D838-4349-99AE-6988265811F8}"/>
            </a:ext>
            <a:ext uri="{147F2762-F138-4A5C-976F-8EAC2B608ADB}">
              <a16:predDERef xmlns:a16="http://schemas.microsoft.com/office/drawing/2014/main" pred="{853EDE60-AD1D-417E-94EB-636E5E69E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B3EB283-9456-4B07-85F1-F57D24B839B0}"/>
            </a:ext>
            <a:ext uri="{147F2762-F138-4A5C-976F-8EAC2B608ADB}">
              <a16:predDERef xmlns:a16="http://schemas.microsoft.com/office/drawing/2014/main" pred="{E84B1DA9-D838-4349-99AE-698826581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D013272-F220-43E9-BF99-9601E9DD9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EED387C-5F42-4011-9432-C63F293CF4AC}"/>
            </a:ext>
            <a:ext uri="{147F2762-F138-4A5C-976F-8EAC2B608ADB}">
              <a16:predDERef xmlns:a16="http://schemas.microsoft.com/office/drawing/2014/main" pred="{1D013272-F220-43E9-BF99-9601E9DD9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110B542-6060-4184-804D-9C6CEFACB5F5}"/>
            </a:ext>
            <a:ext uri="{147F2762-F138-4A5C-976F-8EAC2B608ADB}">
              <a16:predDERef xmlns:a16="http://schemas.microsoft.com/office/drawing/2014/main" pred="{AEED387C-5F42-4011-9432-C63F293CF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B25EAF0-91CB-4716-8D3D-062C9F7C9D7F}"/>
            </a:ext>
            <a:ext uri="{147F2762-F138-4A5C-976F-8EAC2B608ADB}">
              <a16:predDERef xmlns:a16="http://schemas.microsoft.com/office/drawing/2014/main" pred="{2110B542-6060-4184-804D-9C6CEFACB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A43B8B6-FC09-45E8-8777-28171B94C43E}"/>
            </a:ext>
            <a:ext uri="{147F2762-F138-4A5C-976F-8EAC2B608ADB}">
              <a16:predDERef xmlns:a16="http://schemas.microsoft.com/office/drawing/2014/main" pred="{7B25EAF0-91CB-4716-8D3D-062C9F7C9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D6433B0-39EE-496F-BF27-AC26CFAC29A5}"/>
            </a:ext>
            <a:ext uri="{147F2762-F138-4A5C-976F-8EAC2B608ADB}">
              <a16:predDERef xmlns:a16="http://schemas.microsoft.com/office/drawing/2014/main" pred="{4A43B8B6-FC09-45E8-8777-28171B94C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8DCAAFC-A640-4ED0-AE38-ECD9E21EC654}"/>
            </a:ext>
            <a:ext uri="{147F2762-F138-4A5C-976F-8EAC2B608ADB}">
              <a16:predDERef xmlns:a16="http://schemas.microsoft.com/office/drawing/2014/main" pred="{AD6433B0-39EE-496F-BF27-AC26CFAC2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09849A1-EF96-4209-9767-F5B77E9EF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C4D510F-7BEB-49ED-922F-006B085E33B6}"/>
            </a:ext>
            <a:ext uri="{147F2762-F138-4A5C-976F-8EAC2B608ADB}">
              <a16:predDERef xmlns:a16="http://schemas.microsoft.com/office/drawing/2014/main" pred="{B09849A1-EF96-4209-9767-F5B77E9EF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D0559F8-449C-44AF-876C-9155C2A72B78}"/>
            </a:ext>
            <a:ext uri="{147F2762-F138-4A5C-976F-8EAC2B608ADB}">
              <a16:predDERef xmlns:a16="http://schemas.microsoft.com/office/drawing/2014/main" pred="{DC4D510F-7BEB-49ED-922F-006B085E3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C99B04B-D1E8-4171-8E53-F8C1CA9DFC87}"/>
            </a:ext>
            <a:ext uri="{147F2762-F138-4A5C-976F-8EAC2B608ADB}">
              <a16:predDERef xmlns:a16="http://schemas.microsoft.com/office/drawing/2014/main" pred="{4D0559F8-449C-44AF-876C-9155C2A72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EEA1112-C150-4539-A608-80908D340920}"/>
            </a:ext>
            <a:ext uri="{147F2762-F138-4A5C-976F-8EAC2B608ADB}">
              <a16:predDERef xmlns:a16="http://schemas.microsoft.com/office/drawing/2014/main" pred="{FC99B04B-D1E8-4171-8E53-F8C1CA9DF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98723E6-2C78-49EE-98D2-3FC8241D603A}"/>
            </a:ext>
            <a:ext uri="{147F2762-F138-4A5C-976F-8EAC2B608ADB}">
              <a16:predDERef xmlns:a16="http://schemas.microsoft.com/office/drawing/2014/main" pred="{CEEA1112-C150-4539-A608-80908D340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522C654-87B9-4F7A-BA13-942A05301564}"/>
            </a:ext>
            <a:ext uri="{147F2762-F138-4A5C-976F-8EAC2B608ADB}">
              <a16:predDERef xmlns:a16="http://schemas.microsoft.com/office/drawing/2014/main" pred="{298723E6-2C78-49EE-98D2-3FC8241D6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28288AE-6F2E-4CF3-8FD6-89E3420E3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71A4A3C-5BB8-4404-BCCF-C6890A1CD870}"/>
            </a:ext>
            <a:ext uri="{147F2762-F138-4A5C-976F-8EAC2B608ADB}">
              <a16:predDERef xmlns:a16="http://schemas.microsoft.com/office/drawing/2014/main" pred="{428288AE-6F2E-4CF3-8FD6-89E3420E3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7D0815D-1874-4E5A-BB74-2ED38E4EE226}"/>
            </a:ext>
            <a:ext uri="{147F2762-F138-4A5C-976F-8EAC2B608ADB}">
              <a16:predDERef xmlns:a16="http://schemas.microsoft.com/office/drawing/2014/main" pred="{A71A4A3C-5BB8-4404-BCCF-C6890A1CD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2610634-EE8A-41B4-B475-091CB016BCC4}"/>
            </a:ext>
            <a:ext uri="{147F2762-F138-4A5C-976F-8EAC2B608ADB}">
              <a16:predDERef xmlns:a16="http://schemas.microsoft.com/office/drawing/2014/main" pred="{D7D0815D-1874-4E5A-BB74-2ED38E4EE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167A68D-710E-4809-8DD7-2356E401702E}"/>
            </a:ext>
            <a:ext uri="{147F2762-F138-4A5C-976F-8EAC2B608ADB}">
              <a16:predDERef xmlns:a16="http://schemas.microsoft.com/office/drawing/2014/main" pred="{52610634-EE8A-41B4-B475-091CB016B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9129DA5-0DB7-4B0C-991C-D7C92399804E}"/>
            </a:ext>
            <a:ext uri="{147F2762-F138-4A5C-976F-8EAC2B608ADB}">
              <a16:predDERef xmlns:a16="http://schemas.microsoft.com/office/drawing/2014/main" pred="{0167A68D-710E-4809-8DD7-2356E4017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E0C6CD9-5FAE-4834-B684-84064367851B}"/>
            </a:ext>
            <a:ext uri="{147F2762-F138-4A5C-976F-8EAC2B608ADB}">
              <a16:predDERef xmlns:a16="http://schemas.microsoft.com/office/drawing/2014/main" pred="{B9129DA5-0DB7-4B0C-991C-D7C923998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80298B-3E29-4D94-8635-EAE13F64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2466013-B48A-48C6-AE3E-06D8794A8A0F}"/>
            </a:ext>
            <a:ext uri="{147F2762-F138-4A5C-976F-8EAC2B608ADB}">
              <a16:predDERef xmlns:a16="http://schemas.microsoft.com/office/drawing/2014/main" pred="{6180298B-3E29-4D94-8635-EAE13F64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B2DA811-EAC2-4CF1-A07E-C8BC5BD1CC11}"/>
            </a:ext>
            <a:ext uri="{147F2762-F138-4A5C-976F-8EAC2B608ADB}">
              <a16:predDERef xmlns:a16="http://schemas.microsoft.com/office/drawing/2014/main" pred="{02466013-B48A-48C6-AE3E-06D8794A8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A6B417D-5463-4C3B-8A81-FFB91B02BF05}"/>
            </a:ext>
            <a:ext uri="{147F2762-F138-4A5C-976F-8EAC2B608ADB}">
              <a16:predDERef xmlns:a16="http://schemas.microsoft.com/office/drawing/2014/main" pred="{CB2DA811-EAC2-4CF1-A07E-C8BC5BD1C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C12F520-E513-44F2-A61C-F1B210ED3BAF}"/>
            </a:ext>
            <a:ext uri="{147F2762-F138-4A5C-976F-8EAC2B608ADB}">
              <a16:predDERef xmlns:a16="http://schemas.microsoft.com/office/drawing/2014/main" pred="{6A6B417D-5463-4C3B-8A81-FFB91B02B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8A629AA3-79E3-429A-AF44-CAA77CC9C3BE}"/>
            </a:ext>
            <a:ext uri="{147F2762-F138-4A5C-976F-8EAC2B608ADB}">
              <a16:predDERef xmlns:a16="http://schemas.microsoft.com/office/drawing/2014/main" pred="{5C12F520-E513-44F2-A61C-F1B210ED3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FB8DA34-EB81-4D46-BD71-3D58CC4B9869}"/>
            </a:ext>
            <a:ext uri="{147F2762-F138-4A5C-976F-8EAC2B608ADB}">
              <a16:predDERef xmlns:a16="http://schemas.microsoft.com/office/drawing/2014/main" pred="{8A629AA3-79E3-429A-AF44-CAA77CC9C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D7A910A-B101-4CCF-AF08-04D19B46D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E807E4-F3E9-4A06-B505-7FB67F0C74CA}"/>
            </a:ext>
            <a:ext uri="{147F2762-F138-4A5C-976F-8EAC2B608ADB}">
              <a16:predDERef xmlns:a16="http://schemas.microsoft.com/office/drawing/2014/main" pred="{DD7A910A-B101-4CCF-AF08-04D19B46D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B8FFFB2-10B9-4299-89F5-BB9E6EC7B932}"/>
            </a:ext>
            <a:ext uri="{147F2762-F138-4A5C-976F-8EAC2B608ADB}">
              <a16:predDERef xmlns:a16="http://schemas.microsoft.com/office/drawing/2014/main" pred="{0CE807E4-F3E9-4A06-B505-7FB67F0C7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DB44CE8-C1F6-4A99-9265-8E38FA410A6D}"/>
            </a:ext>
            <a:ext uri="{147F2762-F138-4A5C-976F-8EAC2B608ADB}">
              <a16:predDERef xmlns:a16="http://schemas.microsoft.com/office/drawing/2014/main" pred="{4B8FFFB2-10B9-4299-89F5-BB9E6EC7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3EB1A92-C2FA-4FE5-9318-124B16E6C24F}"/>
            </a:ext>
            <a:ext uri="{147F2762-F138-4A5C-976F-8EAC2B608ADB}">
              <a16:predDERef xmlns:a16="http://schemas.microsoft.com/office/drawing/2014/main" pred="{1DB44CE8-C1F6-4A99-9265-8E38FA410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489A61C-2E02-429E-B028-2365BB70BD23}"/>
            </a:ext>
            <a:ext uri="{147F2762-F138-4A5C-976F-8EAC2B608ADB}">
              <a16:predDERef xmlns:a16="http://schemas.microsoft.com/office/drawing/2014/main" pred="{F3EB1A92-C2FA-4FE5-9318-124B16E6C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4F79F47-3286-412D-93CB-6DC3BC687855}"/>
            </a:ext>
            <a:ext uri="{147F2762-F138-4A5C-976F-8EAC2B608ADB}">
              <a16:predDERef xmlns:a16="http://schemas.microsoft.com/office/drawing/2014/main" pred="{6489A61C-2E02-429E-B028-2365BB70B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A7E7A0A-CB68-459A-B726-CC84A5727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0BC9FD0-906C-4266-A544-B6BFAEDF9251}"/>
            </a:ext>
            <a:ext uri="{147F2762-F138-4A5C-976F-8EAC2B608ADB}">
              <a16:predDERef xmlns:a16="http://schemas.microsoft.com/office/drawing/2014/main" pred="{EA7E7A0A-CB68-459A-B726-CC84A5727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0126016-5D36-4DEA-A8D7-1E62FBBD573D}"/>
            </a:ext>
            <a:ext uri="{147F2762-F138-4A5C-976F-8EAC2B608ADB}">
              <a16:predDERef xmlns:a16="http://schemas.microsoft.com/office/drawing/2014/main" pred="{A0BC9FD0-906C-4266-A544-B6BFAEDF9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BEB0D70-E6F1-4949-99DF-D102CC6794BB}"/>
            </a:ext>
            <a:ext uri="{147F2762-F138-4A5C-976F-8EAC2B608ADB}">
              <a16:predDERef xmlns:a16="http://schemas.microsoft.com/office/drawing/2014/main" pred="{60126016-5D36-4DEA-A8D7-1E62FBBD5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EB4D61B-57A1-4956-BB3E-DDD1A0DC9B3F}"/>
            </a:ext>
            <a:ext uri="{147F2762-F138-4A5C-976F-8EAC2B608ADB}">
              <a16:predDERef xmlns:a16="http://schemas.microsoft.com/office/drawing/2014/main" pred="{2BEB0D70-E6F1-4949-99DF-D102CC679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BCE5D1B-B6CB-4AB8-BC3F-3DDF68903CF9}"/>
            </a:ext>
            <a:ext uri="{147F2762-F138-4A5C-976F-8EAC2B608ADB}">
              <a16:predDERef xmlns:a16="http://schemas.microsoft.com/office/drawing/2014/main" pred="{5EB4D61B-57A1-4956-BB3E-DDD1A0DC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72576BF-666A-405B-9FE8-64D43AD00D99}"/>
            </a:ext>
            <a:ext uri="{147F2762-F138-4A5C-976F-8EAC2B608ADB}">
              <a16:predDERef xmlns:a16="http://schemas.microsoft.com/office/drawing/2014/main" pred="{7BCE5D1B-B6CB-4AB8-BC3F-3DDF68903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12</xdr:row>
      <xdr:rowOff>190500</xdr:rowOff>
    </xdr:from>
    <xdr:to>
      <xdr:col>7</xdr:col>
      <xdr:colOff>552450</xdr:colOff>
      <xdr:row>37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566736</xdr:colOff>
      <xdr:row>15</xdr:row>
      <xdr:rowOff>171450</xdr:rowOff>
    </xdr:from>
    <xdr:to>
      <xdr:col>17</xdr:col>
      <xdr:colOff>495299</xdr:colOff>
      <xdr:row>34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500-000003000000}"/>
            </a:ext>
            <a:ext uri="{147F2762-F138-4A5C-976F-8EAC2B608ADB}">
              <a16:predDERef xmlns:a16="http://schemas.microsoft.com/office/drawing/2014/main" pre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C406FD3-B94D-4DD5-A897-0648F7BC5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54D6C38-12F4-44A4-8603-52905035808C}"/>
            </a:ext>
            <a:ext uri="{147F2762-F138-4A5C-976F-8EAC2B608ADB}">
              <a16:predDERef xmlns:a16="http://schemas.microsoft.com/office/drawing/2014/main" pred="{DC406FD3-B94D-4DD5-A897-0648F7BC5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1FCA9F0-1032-428F-807B-3A2C3BAA9912}"/>
            </a:ext>
            <a:ext uri="{147F2762-F138-4A5C-976F-8EAC2B608ADB}">
              <a16:predDERef xmlns:a16="http://schemas.microsoft.com/office/drawing/2014/main" pred="{E54D6C38-12F4-44A4-8603-529050358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033D9B7-CA02-41F1-89F1-7D5FD999BE57}"/>
            </a:ext>
            <a:ext uri="{147F2762-F138-4A5C-976F-8EAC2B608ADB}">
              <a16:predDERef xmlns:a16="http://schemas.microsoft.com/office/drawing/2014/main" pred="{11FCA9F0-1032-428F-807B-3A2C3BAA9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2922660-7FC2-4C75-9A20-EACDBC04FE85}"/>
            </a:ext>
            <a:ext uri="{147F2762-F138-4A5C-976F-8EAC2B608ADB}">
              <a16:predDERef xmlns:a16="http://schemas.microsoft.com/office/drawing/2014/main" pred="{2033D9B7-CA02-41F1-89F1-7D5FD999B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1F29F62-5BDE-4D58-B4C6-739E2CC0A613}"/>
            </a:ext>
            <a:ext uri="{147F2762-F138-4A5C-976F-8EAC2B608ADB}">
              <a16:predDERef xmlns:a16="http://schemas.microsoft.com/office/drawing/2014/main" pred="{72922660-7FC2-4C75-9A20-EACDBC04F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DC8B608-441E-4749-8BC8-9FBD94652A25}"/>
            </a:ext>
            <a:ext uri="{147F2762-F138-4A5C-976F-8EAC2B608ADB}">
              <a16:predDERef xmlns:a16="http://schemas.microsoft.com/office/drawing/2014/main" pred="{31F29F62-5BDE-4D58-B4C6-739E2CC0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AAAA90-DB63-4B6A-B83F-CC67DB0F8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E04129A-C3FD-41F8-9840-73D6A0C57082}"/>
            </a:ext>
            <a:ext uri="{147F2762-F138-4A5C-976F-8EAC2B608ADB}">
              <a16:predDERef xmlns:a16="http://schemas.microsoft.com/office/drawing/2014/main" pred="{4AAAAA90-DB63-4B6A-B83F-CC67DB0F8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AC9918B-6813-420C-BAD2-B40842AC4EA8}"/>
            </a:ext>
            <a:ext uri="{147F2762-F138-4A5C-976F-8EAC2B608ADB}">
              <a16:predDERef xmlns:a16="http://schemas.microsoft.com/office/drawing/2014/main" pred="{8E04129A-C3FD-41F8-9840-73D6A0C57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FFF91FC-4EF9-49E3-BC8E-3438214DBEC2}"/>
            </a:ext>
            <a:ext uri="{147F2762-F138-4A5C-976F-8EAC2B608ADB}">
              <a16:predDERef xmlns:a16="http://schemas.microsoft.com/office/drawing/2014/main" pred="{6AC9918B-6813-420C-BAD2-B40842AC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98F94D0-5980-4DBD-BD18-8475B5200592}"/>
            </a:ext>
            <a:ext uri="{147F2762-F138-4A5C-976F-8EAC2B608ADB}">
              <a16:predDERef xmlns:a16="http://schemas.microsoft.com/office/drawing/2014/main" pred="{3FFF91FC-4EF9-49E3-BC8E-3438214DB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85</xdr:row>
      <xdr:rowOff>157161</xdr:rowOff>
    </xdr:from>
    <xdr:to>
      <xdr:col>8</xdr:col>
      <xdr:colOff>657224</xdr:colOff>
      <xdr:row>108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A8DCA05-2735-45BF-863A-4E633322BF5B}"/>
            </a:ext>
            <a:ext uri="{147F2762-F138-4A5C-976F-8EAC2B608ADB}">
              <a16:predDERef xmlns:a16="http://schemas.microsoft.com/office/drawing/2014/main" pred="{B98F94D0-5980-4DBD-BD18-8475B5200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109</xdr:row>
      <xdr:rowOff>119062</xdr:rowOff>
    </xdr:from>
    <xdr:to>
      <xdr:col>8</xdr:col>
      <xdr:colOff>666749</xdr:colOff>
      <xdr:row>135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B6C54D1-F660-41A9-967A-C2154BACBA0B}"/>
            </a:ext>
            <a:ext uri="{147F2762-F138-4A5C-976F-8EAC2B608ADB}">
              <a16:predDERef xmlns:a16="http://schemas.microsoft.com/office/drawing/2014/main" pred="{AA8DCA05-2735-45BF-863A-4E633322B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B967C94-0632-48D4-A70F-FCCB6063A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21</xdr:row>
      <xdr:rowOff>95250</xdr:rowOff>
    </xdr:from>
    <xdr:to>
      <xdr:col>14</xdr:col>
      <xdr:colOff>833439</xdr:colOff>
      <xdr:row>41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A2720E9-AE4F-48EC-BE20-D85AB335F5D7}"/>
            </a:ext>
            <a:ext uri="{147F2762-F138-4A5C-976F-8EAC2B608ADB}">
              <a16:predDERef xmlns:a16="http://schemas.microsoft.com/office/drawing/2014/main" pred="{EB967C94-0632-48D4-A70F-FCCB6063A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D710A5E-C8B9-4C7D-87FB-E6B9D1C7CA7D}"/>
            </a:ext>
            <a:ext uri="{147F2762-F138-4A5C-976F-8EAC2B608ADB}">
              <a16:predDERef xmlns:a16="http://schemas.microsoft.com/office/drawing/2014/main" pred="{6A2720E9-AE4F-48EC-BE20-D85AB335F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42</xdr:row>
      <xdr:rowOff>38100</xdr:rowOff>
    </xdr:from>
    <xdr:to>
      <xdr:col>15</xdr:col>
      <xdr:colOff>4764</xdr:colOff>
      <xdr:row>61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EB7A565-DA2A-4706-93D2-3B8433E79124}"/>
            </a:ext>
            <a:ext uri="{147F2762-F138-4A5C-976F-8EAC2B608ADB}">
              <a16:predDERef xmlns:a16="http://schemas.microsoft.com/office/drawing/2014/main" pred="{9D710A5E-C8B9-4C7D-87FB-E6B9D1C7C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552451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E4C468D-89B9-424C-8735-8D49DF3FDE6F}"/>
            </a:ext>
            <a:ext uri="{147F2762-F138-4A5C-976F-8EAC2B608ADB}">
              <a16:predDERef xmlns:a16="http://schemas.microsoft.com/office/drawing/2014/main" pred="{7EB7A565-DA2A-4706-93D2-3B8433E79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657224</xdr:colOff>
      <xdr:row>109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C75B2AC-C026-41F7-ADBE-EB755F892308}"/>
            </a:ext>
            <a:ext uri="{147F2762-F138-4A5C-976F-8EAC2B608ADB}">
              <a16:predDERef xmlns:a16="http://schemas.microsoft.com/office/drawing/2014/main" pred="{EE4C468D-89B9-424C-8735-8D49DF3FD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666749</xdr:colOff>
      <xdr:row>136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494C755-4F7D-4C97-9581-F7B91746E356}"/>
            </a:ext>
            <a:ext uri="{147F2762-F138-4A5C-976F-8EAC2B608ADB}">
              <a16:predDERef xmlns:a16="http://schemas.microsoft.com/office/drawing/2014/main" pred="{DC75B2AC-C026-41F7-ADBE-EB755F89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340178</xdr:colOff>
      <xdr:row>110</xdr:row>
      <xdr:rowOff>176894</xdr:rowOff>
    </xdr:from>
    <xdr:to>
      <xdr:col>16</xdr:col>
      <xdr:colOff>326571</xdr:colOff>
      <xdr:row>136</xdr:row>
      <xdr:rowOff>122465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E2369C-1941-4296-A19C-1572BA531F8F}"/>
            </a:ext>
            <a:ext uri="{147F2762-F138-4A5C-976F-8EAC2B608ADB}">
              <a16:predDERef xmlns:a16="http://schemas.microsoft.com/office/drawing/2014/main" pred="{0494C755-4F7D-4C97-9581-F7B91746E3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F24D270-B400-436E-8979-EFF1F1BD1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21</xdr:row>
      <xdr:rowOff>95250</xdr:rowOff>
    </xdr:from>
    <xdr:to>
      <xdr:col>14</xdr:col>
      <xdr:colOff>833439</xdr:colOff>
      <xdr:row>41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E94FB9A-A521-4040-B8F5-9A40D0B98CD1}"/>
            </a:ext>
            <a:ext uri="{147F2762-F138-4A5C-976F-8EAC2B608ADB}">
              <a16:predDERef xmlns:a16="http://schemas.microsoft.com/office/drawing/2014/main" pred="{4F24D270-B400-436E-8979-EFF1F1BD1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F106947-F308-490F-BCC0-8C4D49B6240A}"/>
            </a:ext>
            <a:ext uri="{147F2762-F138-4A5C-976F-8EAC2B608ADB}">
              <a16:predDERef xmlns:a16="http://schemas.microsoft.com/office/drawing/2014/main" pred="{AE94FB9A-A521-4040-B8F5-9A40D0B98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42</xdr:row>
      <xdr:rowOff>38100</xdr:rowOff>
    </xdr:from>
    <xdr:to>
      <xdr:col>15</xdr:col>
      <xdr:colOff>4764</xdr:colOff>
      <xdr:row>61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C830709-E74A-4F14-97D0-2F54A752C187}"/>
            </a:ext>
            <a:ext uri="{147F2762-F138-4A5C-976F-8EAC2B608ADB}">
              <a16:predDERef xmlns:a16="http://schemas.microsoft.com/office/drawing/2014/main" pred="{5F106947-F308-490F-BCC0-8C4D49B62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552451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76ACDAF-73CB-4814-B736-5BF8FB4B8FCA}"/>
            </a:ext>
            <a:ext uri="{147F2762-F138-4A5C-976F-8EAC2B608ADB}">
              <a16:predDERef xmlns:a16="http://schemas.microsoft.com/office/drawing/2014/main" pred="{8C830709-E74A-4F14-97D0-2F54A752C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657224</xdr:colOff>
      <xdr:row>109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E3E9688-1543-40E6-8B74-02E0F45D7252}"/>
            </a:ext>
            <a:ext uri="{147F2762-F138-4A5C-976F-8EAC2B608ADB}">
              <a16:predDERef xmlns:a16="http://schemas.microsoft.com/office/drawing/2014/main" pred="{B76ACDAF-73CB-4814-B736-5BF8FB4B8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666749</xdr:colOff>
      <xdr:row>136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FAE0876-DDFE-495D-A1EE-64EA639FFCAF}"/>
            </a:ext>
            <a:ext uri="{147F2762-F138-4A5C-976F-8EAC2B608ADB}">
              <a16:predDERef xmlns:a16="http://schemas.microsoft.com/office/drawing/2014/main" pred="{AE3E9688-1543-40E6-8B74-02E0F45D7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340178</xdr:colOff>
      <xdr:row>110</xdr:row>
      <xdr:rowOff>176894</xdr:rowOff>
    </xdr:from>
    <xdr:to>
      <xdr:col>16</xdr:col>
      <xdr:colOff>326571</xdr:colOff>
      <xdr:row>136</xdr:row>
      <xdr:rowOff>122465</xdr:rowOff>
    </xdr:to>
    <xdr:graphicFrame macro="">
      <xdr:nvGraphicFramePr>
        <xdr:cNvPr id="9" name="Diagram 17">
          <a:extLst>
            <a:ext uri="{FF2B5EF4-FFF2-40B4-BE49-F238E27FC236}">
              <a16:creationId xmlns:a16="http://schemas.microsoft.com/office/drawing/2014/main" id="{3DD17682-EA9D-4F80-80D6-2396DE8C5BBF}"/>
            </a:ext>
            <a:ext uri="{147F2762-F138-4A5C-976F-8EAC2B608ADB}">
              <a16:predDERef xmlns:a16="http://schemas.microsoft.com/office/drawing/2014/main" pred="{EFAE0876-DDFE-495D-A1EE-64EA639FF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DCE3B12-8214-4575-B6C6-C550EDA7D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21</xdr:row>
      <xdr:rowOff>95250</xdr:rowOff>
    </xdr:from>
    <xdr:to>
      <xdr:col>14</xdr:col>
      <xdr:colOff>833439</xdr:colOff>
      <xdr:row>41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340A697-0F61-4BA6-8AD5-8C51D756BDE4}"/>
            </a:ext>
            <a:ext uri="{147F2762-F138-4A5C-976F-8EAC2B608ADB}">
              <a16:predDERef xmlns:a16="http://schemas.microsoft.com/office/drawing/2014/main" pred="{6DCE3B12-8214-4575-B6C6-C550EDA7D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2242DB6-DD50-428C-AF45-0B25754F3F23}"/>
            </a:ext>
            <a:ext uri="{147F2762-F138-4A5C-976F-8EAC2B608ADB}">
              <a16:predDERef xmlns:a16="http://schemas.microsoft.com/office/drawing/2014/main" pred="{D340A697-0F61-4BA6-8AD5-8C51D756B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42</xdr:row>
      <xdr:rowOff>38100</xdr:rowOff>
    </xdr:from>
    <xdr:to>
      <xdr:col>15</xdr:col>
      <xdr:colOff>4764</xdr:colOff>
      <xdr:row>61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77263C0-BD1D-4E4D-B67F-D63D7098CEBA}"/>
            </a:ext>
            <a:ext uri="{147F2762-F138-4A5C-976F-8EAC2B608ADB}">
              <a16:predDERef xmlns:a16="http://schemas.microsoft.com/office/drawing/2014/main" pred="{02242DB6-DD50-428C-AF45-0B25754F3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552451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6A78BF4-00F0-4611-86EC-2D3BD34BD90A}"/>
            </a:ext>
            <a:ext uri="{147F2762-F138-4A5C-976F-8EAC2B608ADB}">
              <a16:predDERef xmlns:a16="http://schemas.microsoft.com/office/drawing/2014/main" pred="{E77263C0-BD1D-4E4D-B67F-D63D7098C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657224</xdr:colOff>
      <xdr:row>109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DBD9E6E-08C6-4C2B-8B5B-47325897E63D}"/>
            </a:ext>
            <a:ext uri="{147F2762-F138-4A5C-976F-8EAC2B608ADB}">
              <a16:predDERef xmlns:a16="http://schemas.microsoft.com/office/drawing/2014/main" pred="{76A78BF4-00F0-4611-86EC-2D3BD34BD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666749</xdr:colOff>
      <xdr:row>136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573D570-09AF-46AF-9B02-3D89F9A534F9}"/>
            </a:ext>
            <a:ext uri="{147F2762-F138-4A5C-976F-8EAC2B608ADB}">
              <a16:predDERef xmlns:a16="http://schemas.microsoft.com/office/drawing/2014/main" pred="{BDBD9E6E-08C6-4C2B-8B5B-47325897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340178</xdr:colOff>
      <xdr:row>110</xdr:row>
      <xdr:rowOff>176894</xdr:rowOff>
    </xdr:from>
    <xdr:to>
      <xdr:col>16</xdr:col>
      <xdr:colOff>326571</xdr:colOff>
      <xdr:row>136</xdr:row>
      <xdr:rowOff>122465</xdr:rowOff>
    </xdr:to>
    <xdr:graphicFrame macro="">
      <xdr:nvGraphicFramePr>
        <xdr:cNvPr id="9" name="Diagram 17">
          <a:extLst>
            <a:ext uri="{FF2B5EF4-FFF2-40B4-BE49-F238E27FC236}">
              <a16:creationId xmlns:a16="http://schemas.microsoft.com/office/drawing/2014/main" id="{9B03F97A-3F1A-443C-AE98-C60395371C34}"/>
            </a:ext>
            <a:ext uri="{147F2762-F138-4A5C-976F-8EAC2B608ADB}">
              <a16:predDERef xmlns:a16="http://schemas.microsoft.com/office/drawing/2014/main" pred="{6573D570-09AF-46AF-9B02-3D89F9A53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C2ACF39-5B1A-4BF6-94B0-6EF96636D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21</xdr:row>
      <xdr:rowOff>95250</xdr:rowOff>
    </xdr:from>
    <xdr:to>
      <xdr:col>14</xdr:col>
      <xdr:colOff>833439</xdr:colOff>
      <xdr:row>41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5E1E0FE-6A2C-49B9-8AA2-3FC2E6622EF9}"/>
            </a:ext>
            <a:ext uri="{147F2762-F138-4A5C-976F-8EAC2B608ADB}">
              <a16:predDERef xmlns:a16="http://schemas.microsoft.com/office/drawing/2014/main" pred="{AC2ACF39-5B1A-4BF6-94B0-6EF96636D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E519D90-3D72-4D69-8494-29CED1B4DD60}"/>
            </a:ext>
            <a:ext uri="{147F2762-F138-4A5C-976F-8EAC2B608ADB}">
              <a16:predDERef xmlns:a16="http://schemas.microsoft.com/office/drawing/2014/main" pred="{D5E1E0FE-6A2C-49B9-8AA2-3FC2E6622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29936</xdr:colOff>
      <xdr:row>42</xdr:row>
      <xdr:rowOff>65314</xdr:rowOff>
    </xdr:from>
    <xdr:to>
      <xdr:col>15</xdr:col>
      <xdr:colOff>154442</xdr:colOff>
      <xdr:row>62</xdr:row>
      <xdr:rowOff>13608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C9BC6AA-965C-47E6-B922-88E45B8ECFE3}"/>
            </a:ext>
            <a:ext uri="{147F2762-F138-4A5C-976F-8EAC2B608ADB}">
              <a16:predDERef xmlns:a16="http://schemas.microsoft.com/office/drawing/2014/main" pred="{1E519D90-3D72-4D69-8494-29CED1B4D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552451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2BCD73E-5B92-423B-84FD-BEA87C11A6CE}"/>
            </a:ext>
            <a:ext uri="{147F2762-F138-4A5C-976F-8EAC2B608ADB}">
              <a16:predDERef xmlns:a16="http://schemas.microsoft.com/office/drawing/2014/main" pred="{6C9BC6AA-965C-47E6-B922-88E45B8EC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657224</xdr:colOff>
      <xdr:row>109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9DFF12B-818A-46BF-8192-309454A18C47}"/>
            </a:ext>
            <a:ext uri="{147F2762-F138-4A5C-976F-8EAC2B608ADB}">
              <a16:predDERef xmlns:a16="http://schemas.microsoft.com/office/drawing/2014/main" pred="{42BCD73E-5B92-423B-84FD-BEA87C11A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666749</xdr:colOff>
      <xdr:row>136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97D7E40-DF69-4168-AF44-C762222972EA}"/>
            </a:ext>
            <a:ext uri="{147F2762-F138-4A5C-976F-8EAC2B608ADB}">
              <a16:predDERef xmlns:a16="http://schemas.microsoft.com/office/drawing/2014/main" pred="{A9DFF12B-818A-46BF-8192-309454A18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340178</xdr:colOff>
      <xdr:row>110</xdr:row>
      <xdr:rowOff>176894</xdr:rowOff>
    </xdr:from>
    <xdr:to>
      <xdr:col>16</xdr:col>
      <xdr:colOff>326571</xdr:colOff>
      <xdr:row>136</xdr:row>
      <xdr:rowOff>122465</xdr:rowOff>
    </xdr:to>
    <xdr:graphicFrame macro="">
      <xdr:nvGraphicFramePr>
        <xdr:cNvPr id="9" name="Diagram 17">
          <a:extLst>
            <a:ext uri="{FF2B5EF4-FFF2-40B4-BE49-F238E27FC236}">
              <a16:creationId xmlns:a16="http://schemas.microsoft.com/office/drawing/2014/main" id="{5621E495-A32B-41CF-9445-3A126DF2A184}"/>
            </a:ext>
            <a:ext uri="{147F2762-F138-4A5C-976F-8EAC2B608ADB}">
              <a16:predDERef xmlns:a16="http://schemas.microsoft.com/office/drawing/2014/main" pred="{497D7E40-DF69-4168-AF44-C76222297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59051A-41FA-4D5A-B6F2-F23B00D3E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21</xdr:row>
      <xdr:rowOff>95250</xdr:rowOff>
    </xdr:from>
    <xdr:to>
      <xdr:col>14</xdr:col>
      <xdr:colOff>833439</xdr:colOff>
      <xdr:row>41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1909A54-699A-43E1-B8AF-355C7C2D1ACA}"/>
            </a:ext>
            <a:ext uri="{147F2762-F138-4A5C-976F-8EAC2B608ADB}">
              <a16:predDERef xmlns:a16="http://schemas.microsoft.com/office/drawing/2014/main" pred="{1759051A-41FA-4D5A-B6F2-F23B00D3E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DBBC399-CD1B-4BB4-9CFC-749320689C19}"/>
            </a:ext>
            <a:ext uri="{147F2762-F138-4A5C-976F-8EAC2B608ADB}">
              <a16:predDERef xmlns:a16="http://schemas.microsoft.com/office/drawing/2014/main" pred="{51909A54-699A-43E1-B8AF-355C7C2D1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29936</xdr:colOff>
      <xdr:row>42</xdr:row>
      <xdr:rowOff>65314</xdr:rowOff>
    </xdr:from>
    <xdr:to>
      <xdr:col>15</xdr:col>
      <xdr:colOff>154442</xdr:colOff>
      <xdr:row>62</xdr:row>
      <xdr:rowOff>13608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B26EB86-E70B-4B28-A57D-365594D029D6}"/>
            </a:ext>
            <a:ext uri="{147F2762-F138-4A5C-976F-8EAC2B608ADB}">
              <a16:predDERef xmlns:a16="http://schemas.microsoft.com/office/drawing/2014/main" pred="{1DBBC399-CD1B-4BB4-9CFC-749320689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552451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566FCE7-C759-4AC9-BBD1-41E382F5535D}"/>
            </a:ext>
            <a:ext uri="{147F2762-F138-4A5C-976F-8EAC2B608ADB}">
              <a16:predDERef xmlns:a16="http://schemas.microsoft.com/office/drawing/2014/main" pred="{DB26EB86-E70B-4B28-A57D-365594D02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657224</xdr:colOff>
      <xdr:row>109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420CD4D-E152-40EC-886D-65E57F0D85CA}"/>
            </a:ext>
            <a:ext uri="{147F2762-F138-4A5C-976F-8EAC2B608ADB}">
              <a16:predDERef xmlns:a16="http://schemas.microsoft.com/office/drawing/2014/main" pred="{F566FCE7-C759-4AC9-BBD1-41E382F55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666749</xdr:colOff>
      <xdr:row>136</xdr:row>
      <xdr:rowOff>95250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B27E523B-B8EF-493C-96ED-28601E0F63D0}"/>
            </a:ext>
            <a:ext uri="{147F2762-F138-4A5C-976F-8EAC2B608ADB}">
              <a16:predDERef xmlns:a16="http://schemas.microsoft.com/office/drawing/2014/main" pred="{F420CD4D-E152-40EC-886D-65E57F0D8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340178</xdr:colOff>
      <xdr:row>110</xdr:row>
      <xdr:rowOff>176894</xdr:rowOff>
    </xdr:from>
    <xdr:to>
      <xdr:col>16</xdr:col>
      <xdr:colOff>326571</xdr:colOff>
      <xdr:row>136</xdr:row>
      <xdr:rowOff>122465</xdr:rowOff>
    </xdr:to>
    <xdr:graphicFrame macro="">
      <xdr:nvGraphicFramePr>
        <xdr:cNvPr id="9" name="Diagram 17">
          <a:extLst>
            <a:ext uri="{FF2B5EF4-FFF2-40B4-BE49-F238E27FC236}">
              <a16:creationId xmlns:a16="http://schemas.microsoft.com/office/drawing/2014/main" id="{76CD7866-C19D-4EF3-8EEB-BF07C86D8CCA}"/>
            </a:ext>
            <a:ext uri="{147F2762-F138-4A5C-976F-8EAC2B608ADB}">
              <a16:predDERef xmlns:a16="http://schemas.microsoft.com/office/drawing/2014/main" pred="{B27E523B-B8EF-493C-96ED-28601E0F6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72354BE0-C193-45FE-98D6-FB85B83F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21</xdr:row>
      <xdr:rowOff>95250</xdr:rowOff>
    </xdr:from>
    <xdr:to>
      <xdr:col>14</xdr:col>
      <xdr:colOff>833439</xdr:colOff>
      <xdr:row>41</xdr:row>
      <xdr:rowOff>47626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2490A66-6E37-410D-AEA3-A1E20E9E8D9E}"/>
            </a:ext>
            <a:ext uri="{147F2762-F138-4A5C-976F-8EAC2B608ADB}">
              <a16:predDERef xmlns:a16="http://schemas.microsoft.com/office/drawing/2014/main" pred="{72354BE0-C193-45FE-98D6-FB85B83F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924A114A-120D-42AE-9A94-6CBE725E2D0A}"/>
            </a:ext>
            <a:ext uri="{147F2762-F138-4A5C-976F-8EAC2B608ADB}">
              <a16:predDERef xmlns:a16="http://schemas.microsoft.com/office/drawing/2014/main" pred="{12490A66-6E37-410D-AEA3-A1E20E9E8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29936</xdr:colOff>
      <xdr:row>42</xdr:row>
      <xdr:rowOff>65314</xdr:rowOff>
    </xdr:from>
    <xdr:to>
      <xdr:col>15</xdr:col>
      <xdr:colOff>154442</xdr:colOff>
      <xdr:row>62</xdr:row>
      <xdr:rowOff>13608</xdr:rowOff>
    </xdr:to>
    <xdr:graphicFrame macro="">
      <xdr:nvGraphicFramePr>
        <xdr:cNvPr id="21" name="Diagram 4">
          <a:extLst>
            <a:ext uri="{FF2B5EF4-FFF2-40B4-BE49-F238E27FC236}">
              <a16:creationId xmlns:a16="http://schemas.microsoft.com/office/drawing/2014/main" id="{356F008E-46E0-4A82-A181-C0A84380A454}"/>
            </a:ext>
            <a:ext uri="{147F2762-F138-4A5C-976F-8EAC2B608ADB}">
              <a16:predDERef xmlns:a16="http://schemas.microsoft.com/office/drawing/2014/main" pred="{924A114A-120D-42AE-9A94-6CBE725E2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552451</xdr:colOff>
      <xdr:row>85</xdr:row>
      <xdr:rowOff>152400</xdr:rowOff>
    </xdr:to>
    <xdr:graphicFrame macro="">
      <xdr:nvGraphicFramePr>
        <xdr:cNvPr id="22" name="Diagram 5">
          <a:extLst>
            <a:ext uri="{FF2B5EF4-FFF2-40B4-BE49-F238E27FC236}">
              <a16:creationId xmlns:a16="http://schemas.microsoft.com/office/drawing/2014/main" id="{3761E828-9160-4165-9E02-9D02C6C3DF97}"/>
            </a:ext>
            <a:ext uri="{147F2762-F138-4A5C-976F-8EAC2B608ADB}">
              <a16:predDERef xmlns:a16="http://schemas.microsoft.com/office/drawing/2014/main" pred="{356F008E-46E0-4A82-A181-C0A84380A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657224</xdr:colOff>
      <xdr:row>109</xdr:row>
      <xdr:rowOff>133349</xdr:rowOff>
    </xdr:to>
    <xdr:graphicFrame macro="">
      <xdr:nvGraphicFramePr>
        <xdr:cNvPr id="23" name="Diagram 6">
          <a:extLst>
            <a:ext uri="{FF2B5EF4-FFF2-40B4-BE49-F238E27FC236}">
              <a16:creationId xmlns:a16="http://schemas.microsoft.com/office/drawing/2014/main" id="{E962402B-33F2-4880-BD97-CA67615E1E59}"/>
            </a:ext>
            <a:ext uri="{147F2762-F138-4A5C-976F-8EAC2B608ADB}">
              <a16:predDERef xmlns:a16="http://schemas.microsoft.com/office/drawing/2014/main" pred="{3761E828-9160-4165-9E02-9D02C6C3D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666749</xdr:colOff>
      <xdr:row>136</xdr:row>
      <xdr:rowOff>95250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285D906F-9C8A-4BE5-ADA1-F82B68732263}"/>
            </a:ext>
            <a:ext uri="{147F2762-F138-4A5C-976F-8EAC2B608ADB}">
              <a16:predDERef xmlns:a16="http://schemas.microsoft.com/office/drawing/2014/main" pred="{E962402B-33F2-4880-BD97-CA67615E1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340178</xdr:colOff>
      <xdr:row>110</xdr:row>
      <xdr:rowOff>176894</xdr:rowOff>
    </xdr:from>
    <xdr:to>
      <xdr:col>16</xdr:col>
      <xdr:colOff>326571</xdr:colOff>
      <xdr:row>136</xdr:row>
      <xdr:rowOff>122465</xdr:rowOff>
    </xdr:to>
    <xdr:graphicFrame macro="">
      <xdr:nvGraphicFramePr>
        <xdr:cNvPr id="25" name="Diagram 17">
          <a:extLst>
            <a:ext uri="{FF2B5EF4-FFF2-40B4-BE49-F238E27FC236}">
              <a16:creationId xmlns:a16="http://schemas.microsoft.com/office/drawing/2014/main" id="{57B863F6-3BBC-45D1-B032-73B142AA196F}"/>
            </a:ext>
            <a:ext uri="{147F2762-F138-4A5C-976F-8EAC2B608ADB}">
              <a16:predDERef xmlns:a16="http://schemas.microsoft.com/office/drawing/2014/main" pred="{285D906F-9C8A-4BE5-ADA1-F82B68732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0B1E4A9-EAE8-4D9F-A0AF-0C0F3BB9A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409574</xdr:colOff>
      <xdr:row>22</xdr:row>
      <xdr:rowOff>180975</xdr:rowOff>
    </xdr:from>
    <xdr:to>
      <xdr:col>12</xdr:col>
      <xdr:colOff>605117</xdr:colOff>
      <xdr:row>42</xdr:row>
      <xdr:rowOff>133351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0BC7C8F-3766-4749-AF56-DA22CB41AE48}"/>
            </a:ext>
            <a:ext uri="{147F2762-F138-4A5C-976F-8EAC2B608ADB}">
              <a16:predDERef xmlns:a16="http://schemas.microsoft.com/office/drawing/2014/main" pred="{72354BE0-C193-45FE-98D6-FB85B83F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180975</xdr:rowOff>
    </xdr:from>
    <xdr:to>
      <xdr:col>6</xdr:col>
      <xdr:colOff>404814</xdr:colOff>
      <xdr:row>57</xdr:row>
      <xdr:rowOff>142876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073C1A5-B8EA-4FD7-9C30-3DA12CC1A564}"/>
            </a:ext>
            <a:ext uri="{147F2762-F138-4A5C-976F-8EAC2B608ADB}">
              <a16:predDERef xmlns:a16="http://schemas.microsoft.com/office/drawing/2014/main" pred="{80BC7C8F-3766-4749-AF56-DA22CB41A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29936</xdr:colOff>
      <xdr:row>42</xdr:row>
      <xdr:rowOff>65314</xdr:rowOff>
    </xdr:from>
    <xdr:to>
      <xdr:col>12</xdr:col>
      <xdr:colOff>627530</xdr:colOff>
      <xdr:row>62</xdr:row>
      <xdr:rowOff>13608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6EF4FE1-F40E-489B-B9F4-527CCE041989}"/>
            </a:ext>
            <a:ext uri="{147F2762-F138-4A5C-976F-8EAC2B608ADB}">
              <a16:predDERef xmlns:a16="http://schemas.microsoft.com/office/drawing/2014/main" pred="{924A114A-120D-42AE-9A94-6CBE725E2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0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6508172-A301-4AC0-A178-BB20EBAB926F}"/>
            </a:ext>
            <a:ext uri="{147F2762-F138-4A5C-976F-8EAC2B608ADB}">
              <a16:predDERef xmlns:a16="http://schemas.microsoft.com/office/drawing/2014/main" pred="{356F008E-46E0-4A82-A181-C0A84380A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0</xdr:colOff>
      <xdr:row>109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80C7F31-D7F1-4CC0-A4BE-C32E95E2E9AC}"/>
            </a:ext>
            <a:ext uri="{147F2762-F138-4A5C-976F-8EAC2B608ADB}">
              <a16:predDERef xmlns:a16="http://schemas.microsoft.com/office/drawing/2014/main" pred="{3761E828-9160-4165-9E02-9D02C6C3D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0</xdr:colOff>
      <xdr:row>136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D1A2584-B22C-477D-8E2D-3FD9E1F5E125}"/>
            </a:ext>
            <a:ext uri="{147F2762-F138-4A5C-976F-8EAC2B608ADB}">
              <a16:predDERef xmlns:a16="http://schemas.microsoft.com/office/drawing/2014/main" pred="{E962402B-33F2-4880-BD97-CA67615E1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F8B951-5FB6-48B8-9175-C0C4117F1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409574</xdr:colOff>
      <xdr:row>22</xdr:row>
      <xdr:rowOff>180975</xdr:rowOff>
    </xdr:from>
    <xdr:to>
      <xdr:col>12</xdr:col>
      <xdr:colOff>605117</xdr:colOff>
      <xdr:row>42</xdr:row>
      <xdr:rowOff>133351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864257E-B1C5-4BC8-9CE7-6E997B1575A7}"/>
            </a:ext>
            <a:ext uri="{147F2762-F138-4A5C-976F-8EAC2B608ADB}">
              <a16:predDERef xmlns:a16="http://schemas.microsoft.com/office/drawing/2014/main" pred="{72354BE0-C193-45FE-98D6-FB85B83F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249AD61-4E13-46E8-9538-0AB8599FF24C}"/>
            </a:ext>
            <a:ext uri="{147F2762-F138-4A5C-976F-8EAC2B608ADB}">
              <a16:predDERef xmlns:a16="http://schemas.microsoft.com/office/drawing/2014/main" pred="{12490A66-6E37-410D-AEA3-A1E20E9E8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29936</xdr:colOff>
      <xdr:row>42</xdr:row>
      <xdr:rowOff>65314</xdr:rowOff>
    </xdr:from>
    <xdr:to>
      <xdr:col>12</xdr:col>
      <xdr:colOff>627530</xdr:colOff>
      <xdr:row>62</xdr:row>
      <xdr:rowOff>13608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4A5583B-8759-4ABF-902C-E73FCC05330B}"/>
            </a:ext>
            <a:ext uri="{147F2762-F138-4A5C-976F-8EAC2B608ADB}">
              <a16:predDERef xmlns:a16="http://schemas.microsoft.com/office/drawing/2014/main" pred="{924A114A-120D-42AE-9A94-6CBE725E2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0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4531B95-3784-4142-8598-1A9C1E1A5DBA}"/>
            </a:ext>
            <a:ext uri="{147F2762-F138-4A5C-976F-8EAC2B608ADB}">
              <a16:predDERef xmlns:a16="http://schemas.microsoft.com/office/drawing/2014/main" pred="{356F008E-46E0-4A82-A181-C0A84380A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509586</xdr:colOff>
      <xdr:row>86</xdr:row>
      <xdr:rowOff>138111</xdr:rowOff>
    </xdr:from>
    <xdr:to>
      <xdr:col>8</xdr:col>
      <xdr:colOff>266700</xdr:colOff>
      <xdr:row>109</xdr:row>
      <xdr:rowOff>114299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3115214-B640-426A-886D-B839E3AAEA7C}"/>
            </a:ext>
            <a:ext uri="{147F2762-F138-4A5C-976F-8EAC2B608ADB}">
              <a16:predDERef xmlns:a16="http://schemas.microsoft.com/office/drawing/2014/main" pred="{14531B95-3784-4142-8598-1A9C1E1A5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323850</xdr:colOff>
      <xdr:row>111</xdr:row>
      <xdr:rowOff>180975</xdr:rowOff>
    </xdr:from>
    <xdr:to>
      <xdr:col>8</xdr:col>
      <xdr:colOff>304800</xdr:colOff>
      <xdr:row>139</xdr:row>
      <xdr:rowOff>104775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E46D7B1-7FD8-4D12-BAE0-0C4A03DA4346}"/>
            </a:ext>
            <a:ext uri="{147F2762-F138-4A5C-976F-8EAC2B608ADB}">
              <a16:predDERef xmlns:a16="http://schemas.microsoft.com/office/drawing/2014/main" pred="{D3115214-B640-426A-886D-B839E3AAE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1300161</xdr:colOff>
      <xdr:row>14</xdr:row>
      <xdr:rowOff>190499</xdr:rowOff>
    </xdr:from>
    <xdr:to>
      <xdr:col>8</xdr:col>
      <xdr:colOff>28575</xdr:colOff>
      <xdr:row>34</xdr:row>
      <xdr:rowOff>142875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195261</xdr:colOff>
      <xdr:row>17</xdr:row>
      <xdr:rowOff>28575</xdr:rowOff>
    </xdr:from>
    <xdr:to>
      <xdr:col>15</xdr:col>
      <xdr:colOff>9524</xdr:colOff>
      <xdr:row>33</xdr:row>
      <xdr:rowOff>180975</xdr:rowOff>
    </xdr:to>
    <xdr:graphicFrame macro="">
      <xdr:nvGraphicFramePr>
        <xdr:cNvPr id="3" name="Diagram 2" title="Prosentandel av avviste prosesser">
          <a:extLst>
            <a:ext uri="{FF2B5EF4-FFF2-40B4-BE49-F238E27FC236}">
              <a16:creationId xmlns:a16="http://schemas.microsoft.com/office/drawing/2014/main" id="{00000000-0008-0000-0600-000003000000}"/>
            </a:ext>
            <a:ext uri="{147F2762-F138-4A5C-976F-8EAC2B608ADB}">
              <a16:predDERef xmlns:a16="http://schemas.microsoft.com/office/drawing/2014/main" pre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71436</xdr:colOff>
      <xdr:row>17</xdr:row>
      <xdr:rowOff>38099</xdr:rowOff>
    </xdr:from>
    <xdr:to>
      <xdr:col>6</xdr:col>
      <xdr:colOff>476250</xdr:colOff>
      <xdr:row>36</xdr:row>
      <xdr:rowOff>190500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449B527-0BCB-4B6C-B5C6-E74D61AF4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447674</xdr:colOff>
      <xdr:row>23</xdr:row>
      <xdr:rowOff>76200</xdr:rowOff>
    </xdr:from>
    <xdr:to>
      <xdr:col>12</xdr:col>
      <xdr:colOff>643217</xdr:colOff>
      <xdr:row>43</xdr:row>
      <xdr:rowOff>28576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342E5AF-23F3-48DD-A1DB-916F07B9CAF5}"/>
            </a:ext>
            <a:ext uri="{147F2762-F138-4A5C-976F-8EAC2B608ADB}">
              <a16:predDERef xmlns:a16="http://schemas.microsoft.com/office/drawing/2014/main" pred="{A449B527-0BCB-4B6C-B5C6-E74D61AF4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161925</xdr:rowOff>
    </xdr:from>
    <xdr:to>
      <xdr:col>6</xdr:col>
      <xdr:colOff>404814</xdr:colOff>
      <xdr:row>60</xdr:row>
      <xdr:rowOff>114301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0B351E7-9060-4129-93BC-9DCD816CA013}"/>
            </a:ext>
            <a:ext uri="{147F2762-F138-4A5C-976F-8EAC2B608ADB}">
              <a16:predDERef xmlns:a16="http://schemas.microsoft.com/office/drawing/2014/main" pred="{F342E5AF-23F3-48DD-A1DB-916F07B9C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639536</xdr:colOff>
      <xdr:row>46</xdr:row>
      <xdr:rowOff>55789</xdr:rowOff>
    </xdr:from>
    <xdr:to>
      <xdr:col>12</xdr:col>
      <xdr:colOff>551330</xdr:colOff>
      <xdr:row>66</xdr:row>
      <xdr:rowOff>4083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DC457BD-665E-416C-A046-BDC58ED63638}"/>
            </a:ext>
            <a:ext uri="{147F2762-F138-4A5C-976F-8EAC2B608ADB}">
              <a16:predDERef xmlns:a16="http://schemas.microsoft.com/office/drawing/2014/main" pred="{B0B351E7-9060-4129-93BC-9DCD816C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68</xdr:row>
      <xdr:rowOff>190500</xdr:rowOff>
    </xdr:from>
    <xdr:to>
      <xdr:col>7</xdr:col>
      <xdr:colOff>2752725</xdr:colOff>
      <xdr:row>91</xdr:row>
      <xdr:rowOff>114300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CDF6402-9033-47AD-9833-98F23116FE78}"/>
            </a:ext>
            <a:ext uri="{147F2762-F138-4A5C-976F-8EAC2B608ADB}">
              <a16:predDERef xmlns:a16="http://schemas.microsoft.com/office/drawing/2014/main" pred="{7DC457BD-665E-416C-A046-BDC58ED63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604836</xdr:colOff>
      <xdr:row>89</xdr:row>
      <xdr:rowOff>100011</xdr:rowOff>
    </xdr:from>
    <xdr:to>
      <xdr:col>20</xdr:col>
      <xdr:colOff>161925</xdr:colOff>
      <xdr:row>112</xdr:row>
      <xdr:rowOff>76199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ED9A594-E5D4-40B8-9CC2-E23F5B503AD6}"/>
            </a:ext>
            <a:ext uri="{147F2762-F138-4A5C-976F-8EAC2B608ADB}">
              <a16:predDERef xmlns:a16="http://schemas.microsoft.com/office/drawing/2014/main" pred="{ACDF6402-9033-47AD-9833-98F23116F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366711</xdr:colOff>
      <xdr:row>111</xdr:row>
      <xdr:rowOff>100012</xdr:rowOff>
    </xdr:from>
    <xdr:to>
      <xdr:col>8</xdr:col>
      <xdr:colOff>114300</xdr:colOff>
      <xdr:row>137</xdr:row>
      <xdr:rowOff>76200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75FFA1D-AF82-4C4E-A01C-2BB1565392A3}"/>
            </a:ext>
            <a:ext uri="{147F2762-F138-4A5C-976F-8EAC2B608ADB}">
              <a16:predDERef xmlns:a16="http://schemas.microsoft.com/office/drawing/2014/main" pred="{7ED9A594-E5D4-40B8-9CC2-E23F5B50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4199DFB-DF47-4F11-A772-A354E2F51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409574</xdr:colOff>
      <xdr:row>22</xdr:row>
      <xdr:rowOff>180975</xdr:rowOff>
    </xdr:from>
    <xdr:to>
      <xdr:col>12</xdr:col>
      <xdr:colOff>605117</xdr:colOff>
      <xdr:row>42</xdr:row>
      <xdr:rowOff>133351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0D48AD4-A55A-4DE1-BD91-C6007CD11ECA}"/>
            </a:ext>
            <a:ext uri="{147F2762-F138-4A5C-976F-8EAC2B608ADB}">
              <a16:predDERef xmlns:a16="http://schemas.microsoft.com/office/drawing/2014/main" pred="{72354BE0-C193-45FE-98D6-FB85B83F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45B2DC8-02E7-47F5-8008-64F1A5FA75A4}"/>
            </a:ext>
            <a:ext uri="{147F2762-F138-4A5C-976F-8EAC2B608ADB}">
              <a16:predDERef xmlns:a16="http://schemas.microsoft.com/office/drawing/2014/main" pred="{12490A66-6E37-410D-AEA3-A1E20E9E8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29936</xdr:colOff>
      <xdr:row>42</xdr:row>
      <xdr:rowOff>65314</xdr:rowOff>
    </xdr:from>
    <xdr:to>
      <xdr:col>12</xdr:col>
      <xdr:colOff>627530</xdr:colOff>
      <xdr:row>62</xdr:row>
      <xdr:rowOff>13608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A4CE6FB-362C-4978-A3BB-DE5D01E28F9A}"/>
            </a:ext>
            <a:ext uri="{147F2762-F138-4A5C-976F-8EAC2B608ADB}">
              <a16:predDERef xmlns:a16="http://schemas.microsoft.com/office/drawing/2014/main" pred="{924A114A-120D-42AE-9A94-6CBE725E2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0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6AFA5BE-D131-4C6E-8BE0-982442B1AA15}"/>
            </a:ext>
            <a:ext uri="{147F2762-F138-4A5C-976F-8EAC2B608ADB}">
              <a16:predDERef xmlns:a16="http://schemas.microsoft.com/office/drawing/2014/main" pred="{356F008E-46E0-4A82-A181-C0A84380A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0</xdr:colOff>
      <xdr:row>109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BDC8DF3-2CDA-4C63-9EE7-294012626797}"/>
            </a:ext>
            <a:ext uri="{147F2762-F138-4A5C-976F-8EAC2B608ADB}">
              <a16:predDERef xmlns:a16="http://schemas.microsoft.com/office/drawing/2014/main" pred="{3761E828-9160-4165-9E02-9D02C6C3D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0</xdr:colOff>
      <xdr:row>136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7EDADB4-7F31-46EA-8E60-0EBFFAB24952}"/>
            </a:ext>
            <a:ext uri="{147F2762-F138-4A5C-976F-8EAC2B608ADB}">
              <a16:predDERef xmlns:a16="http://schemas.microsoft.com/office/drawing/2014/main" pred="{E962402B-33F2-4880-BD97-CA67615E1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6449759-71E7-4C24-B4E5-BE1E9A54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409574</xdr:colOff>
      <xdr:row>22</xdr:row>
      <xdr:rowOff>180975</xdr:rowOff>
    </xdr:from>
    <xdr:to>
      <xdr:col>12</xdr:col>
      <xdr:colOff>605117</xdr:colOff>
      <xdr:row>42</xdr:row>
      <xdr:rowOff>133351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10447C1-4119-4065-9826-8D29D55CB449}"/>
            </a:ext>
            <a:ext uri="{147F2762-F138-4A5C-976F-8EAC2B608ADB}">
              <a16:predDERef xmlns:a16="http://schemas.microsoft.com/office/drawing/2014/main" pred="{72354BE0-C193-45FE-98D6-FB85B83F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BD40588-143F-4309-BB4C-461571B9A2C8}"/>
            </a:ext>
            <a:ext uri="{147F2762-F138-4A5C-976F-8EAC2B608ADB}">
              <a16:predDERef xmlns:a16="http://schemas.microsoft.com/office/drawing/2014/main" pred="{12490A66-6E37-410D-AEA3-A1E20E9E8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29936</xdr:colOff>
      <xdr:row>42</xdr:row>
      <xdr:rowOff>65314</xdr:rowOff>
    </xdr:from>
    <xdr:to>
      <xdr:col>12</xdr:col>
      <xdr:colOff>627530</xdr:colOff>
      <xdr:row>62</xdr:row>
      <xdr:rowOff>13608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EA82705-6CFB-42B9-AB15-22C13A4E2F60}"/>
            </a:ext>
            <a:ext uri="{147F2762-F138-4A5C-976F-8EAC2B608ADB}">
              <a16:predDERef xmlns:a16="http://schemas.microsoft.com/office/drawing/2014/main" pred="{924A114A-120D-42AE-9A94-6CBE725E2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0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0AB30B8-2D5D-4B8D-83A6-243C4AA527EF}"/>
            </a:ext>
            <a:ext uri="{147F2762-F138-4A5C-976F-8EAC2B608ADB}">
              <a16:predDERef xmlns:a16="http://schemas.microsoft.com/office/drawing/2014/main" pred="{356F008E-46E0-4A82-A181-C0A84380A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0</xdr:colOff>
      <xdr:row>109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382F1A2-F897-4179-B732-E6086DE7D743}"/>
            </a:ext>
            <a:ext uri="{147F2762-F138-4A5C-976F-8EAC2B608ADB}">
              <a16:predDERef xmlns:a16="http://schemas.microsoft.com/office/drawing/2014/main" pred="{3761E828-9160-4165-9E02-9D02C6C3D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0</xdr:colOff>
      <xdr:row>136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6E3C6C6-DB92-4F7B-8D96-21741D7F212D}"/>
            </a:ext>
            <a:ext uri="{147F2762-F138-4A5C-976F-8EAC2B608ADB}">
              <a16:predDERef xmlns:a16="http://schemas.microsoft.com/office/drawing/2014/main" pred="{E962402B-33F2-4880-BD97-CA67615E1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15</xdr:row>
      <xdr:rowOff>200024</xdr:rowOff>
    </xdr:from>
    <xdr:to>
      <xdr:col>6</xdr:col>
      <xdr:colOff>438150</xdr:colOff>
      <xdr:row>35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0D30DC-06A6-41EB-A12E-68C689B6F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409574</xdr:colOff>
      <xdr:row>22</xdr:row>
      <xdr:rowOff>180975</xdr:rowOff>
    </xdr:from>
    <xdr:to>
      <xdr:col>12</xdr:col>
      <xdr:colOff>605117</xdr:colOff>
      <xdr:row>42</xdr:row>
      <xdr:rowOff>133351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0A7E21B-829B-4995-A1D1-EE878CA19FDD}"/>
            </a:ext>
            <a:ext uri="{147F2762-F138-4A5C-976F-8EAC2B608ADB}">
              <a16:predDERef xmlns:a16="http://schemas.microsoft.com/office/drawing/2014/main" pred="{72354BE0-C193-45FE-98D6-FB85B83F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6</xdr:col>
      <xdr:colOff>404814</xdr:colOff>
      <xdr:row>57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02BCC05-8978-4783-A2FC-FEED2415DBA2}"/>
            </a:ext>
            <a:ext uri="{147F2762-F138-4A5C-976F-8EAC2B608ADB}">
              <a16:predDERef xmlns:a16="http://schemas.microsoft.com/office/drawing/2014/main" pred="{12490A66-6E37-410D-AEA3-A1E20E9E8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29936</xdr:colOff>
      <xdr:row>42</xdr:row>
      <xdr:rowOff>65314</xdr:rowOff>
    </xdr:from>
    <xdr:to>
      <xdr:col>12</xdr:col>
      <xdr:colOff>627530</xdr:colOff>
      <xdr:row>62</xdr:row>
      <xdr:rowOff>13608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FE2BD71-EAFE-4D02-8E33-15D7987C1BAC}"/>
            </a:ext>
            <a:ext uri="{147F2762-F138-4A5C-976F-8EAC2B608ADB}">
              <a16:predDERef xmlns:a16="http://schemas.microsoft.com/office/drawing/2014/main" pred="{924A114A-120D-42AE-9A94-6CBE725E2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63</xdr:row>
      <xdr:rowOff>28575</xdr:rowOff>
    </xdr:from>
    <xdr:to>
      <xdr:col>8</xdr:col>
      <xdr:colOff>0</xdr:colOff>
      <xdr:row>85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FC5C57D-542F-4F21-9B93-379BF6BAA232}"/>
            </a:ext>
            <a:ext uri="{147F2762-F138-4A5C-976F-8EAC2B608ADB}">
              <a16:predDERef xmlns:a16="http://schemas.microsoft.com/office/drawing/2014/main" pred="{356F008E-46E0-4A82-A181-C0A84380A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242886</xdr:colOff>
      <xdr:row>86</xdr:row>
      <xdr:rowOff>157161</xdr:rowOff>
    </xdr:from>
    <xdr:to>
      <xdr:col>8</xdr:col>
      <xdr:colOff>0</xdr:colOff>
      <xdr:row>109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E996A5F-04DD-4458-9F01-833F19F433D8}"/>
            </a:ext>
            <a:ext uri="{147F2762-F138-4A5C-976F-8EAC2B608ADB}">
              <a16:predDERef xmlns:a16="http://schemas.microsoft.com/office/drawing/2014/main" pred="{3761E828-9160-4165-9E02-9D02C6C3D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252411</xdr:colOff>
      <xdr:row>110</xdr:row>
      <xdr:rowOff>119062</xdr:rowOff>
    </xdr:from>
    <xdr:to>
      <xdr:col>8</xdr:col>
      <xdr:colOff>0</xdr:colOff>
      <xdr:row>136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7DF91B6-CA79-41CB-B418-9A3DE863CA41}"/>
            </a:ext>
            <a:ext uri="{147F2762-F138-4A5C-976F-8EAC2B608ADB}">
              <a16:predDERef xmlns:a16="http://schemas.microsoft.com/office/drawing/2014/main" pred="{E962402B-33F2-4880-BD97-CA67615E1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1266825</xdr:colOff>
      <xdr:row>16</xdr:row>
      <xdr:rowOff>38100</xdr:rowOff>
    </xdr:from>
    <xdr:to>
      <xdr:col>10</xdr:col>
      <xdr:colOff>600075</xdr:colOff>
      <xdr:row>44</xdr:row>
      <xdr:rowOff>130175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0240D0-50C3-43D8-BE27-2CB28589B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9</xdr:row>
      <xdr:rowOff>69850</xdr:rowOff>
    </xdr:from>
    <xdr:to>
      <xdr:col>8</xdr:col>
      <xdr:colOff>612776</xdr:colOff>
      <xdr:row>24</xdr:row>
      <xdr:rowOff>44450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B95028F-1EB7-4400-A07B-1D71863E4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15</xdr:row>
      <xdr:rowOff>0</xdr:rowOff>
    </xdr:from>
    <xdr:to>
      <xdr:col>15</xdr:col>
      <xdr:colOff>119064</xdr:colOff>
      <xdr:row>34</xdr:row>
      <xdr:rowOff>152401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700-000003000000}"/>
            </a:ext>
            <a:ext uri="{147F2762-F138-4A5C-976F-8EAC2B608ADB}">
              <a16:predDERef xmlns:a16="http://schemas.microsoft.com/office/drawing/2014/main" pre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700-000004000000}"/>
            </a:ext>
            <a:ext uri="{147F2762-F138-4A5C-976F-8EAC2B608ADB}">
              <a16:predDERef xmlns:a16="http://schemas.microsoft.com/office/drawing/2014/main" pre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15</xdr:col>
      <xdr:colOff>119064</xdr:colOff>
      <xdr:row>56</xdr:row>
      <xdr:rowOff>152401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700-000005000000}"/>
            </a:ext>
            <a:ext uri="{147F2762-F138-4A5C-976F-8EAC2B608ADB}">
              <a16:predDERef xmlns:a16="http://schemas.microsoft.com/office/drawing/2014/main" pre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15</xdr:row>
      <xdr:rowOff>0</xdr:rowOff>
    </xdr:from>
    <xdr:to>
      <xdr:col>15</xdr:col>
      <xdr:colOff>119064</xdr:colOff>
      <xdr:row>34</xdr:row>
      <xdr:rowOff>152401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  <a:ext uri="{147F2762-F138-4A5C-976F-8EAC2B608ADB}">
              <a16:predDERef xmlns:a16="http://schemas.microsoft.com/office/drawing/2014/main" pre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800-000004000000}"/>
            </a:ext>
            <a:ext uri="{147F2762-F138-4A5C-976F-8EAC2B608ADB}">
              <a16:predDERef xmlns:a16="http://schemas.microsoft.com/office/drawing/2014/main" pre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15</xdr:col>
      <xdr:colOff>119064</xdr:colOff>
      <xdr:row>56</xdr:row>
      <xdr:rowOff>152401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800-000005000000}"/>
            </a:ext>
            <a:ext uri="{147F2762-F138-4A5C-976F-8EAC2B608ADB}">
              <a16:predDERef xmlns:a16="http://schemas.microsoft.com/office/drawing/2014/main" pre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828674</xdr:colOff>
      <xdr:row>62</xdr:row>
      <xdr:rowOff>9524</xdr:rowOff>
    </xdr:from>
    <xdr:to>
      <xdr:col>13</xdr:col>
      <xdr:colOff>57150</xdr:colOff>
      <xdr:row>84</xdr:row>
      <xdr:rowOff>133349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800-000006000000}"/>
            </a:ext>
            <a:ext uri="{147F2762-F138-4A5C-976F-8EAC2B608ADB}">
              <a16:predDERef xmlns:a16="http://schemas.microsoft.com/office/drawing/2014/main" pre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15</xdr:row>
      <xdr:rowOff>0</xdr:rowOff>
    </xdr:from>
    <xdr:to>
      <xdr:col>15</xdr:col>
      <xdr:colOff>119064</xdr:colOff>
      <xdr:row>34</xdr:row>
      <xdr:rowOff>152401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900-000003000000}"/>
            </a:ext>
            <a:ext uri="{147F2762-F138-4A5C-976F-8EAC2B608ADB}">
              <a16:predDERef xmlns:a16="http://schemas.microsoft.com/office/drawing/2014/main" pre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900-000004000000}"/>
            </a:ext>
            <a:ext uri="{147F2762-F138-4A5C-976F-8EAC2B608ADB}">
              <a16:predDERef xmlns:a16="http://schemas.microsoft.com/office/drawing/2014/main" pre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15</xdr:col>
      <xdr:colOff>119064</xdr:colOff>
      <xdr:row>56</xdr:row>
      <xdr:rowOff>152401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900-000005000000}"/>
            </a:ext>
            <a:ext uri="{147F2762-F138-4A5C-976F-8EAC2B608ADB}">
              <a16:predDERef xmlns:a16="http://schemas.microsoft.com/office/drawing/2014/main" pre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60</xdr:row>
      <xdr:rowOff>0</xdr:rowOff>
    </xdr:from>
    <xdr:to>
      <xdr:col>13</xdr:col>
      <xdr:colOff>66676</xdr:colOff>
      <xdr:row>82</xdr:row>
      <xdr:rowOff>123825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663A649-6E57-4443-BDC4-40E5F1332BC8}"/>
            </a:ext>
            <a:ext uri="{147F2762-F138-4A5C-976F-8EAC2B608ADB}">
              <a16:predDERef xmlns:a16="http://schemas.microsoft.com/office/drawing/2014/main" pre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15</xdr:row>
      <xdr:rowOff>0</xdr:rowOff>
    </xdr:from>
    <xdr:to>
      <xdr:col>15</xdr:col>
      <xdr:colOff>119064</xdr:colOff>
      <xdr:row>34</xdr:row>
      <xdr:rowOff>152401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A00-000003000000}"/>
            </a:ext>
            <a:ext uri="{147F2762-F138-4A5C-976F-8EAC2B608ADB}">
              <a16:predDERef xmlns:a16="http://schemas.microsoft.com/office/drawing/2014/main" pre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A00-000004000000}"/>
            </a:ext>
            <a:ext uri="{147F2762-F138-4A5C-976F-8EAC2B608ADB}">
              <a16:predDERef xmlns:a16="http://schemas.microsoft.com/office/drawing/2014/main" pre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15</xdr:col>
      <xdr:colOff>119064</xdr:colOff>
      <xdr:row>56</xdr:row>
      <xdr:rowOff>152401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A00-000005000000}"/>
            </a:ext>
            <a:ext uri="{147F2762-F138-4A5C-976F-8EAC2B608ADB}">
              <a16:predDERef xmlns:a16="http://schemas.microsoft.com/office/drawing/2014/main" pre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59</xdr:row>
      <xdr:rowOff>104775</xdr:rowOff>
    </xdr:from>
    <xdr:to>
      <xdr:col>8</xdr:col>
      <xdr:colOff>390526</xdr:colOff>
      <xdr:row>82</xdr:row>
      <xdr:rowOff>28575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7E55590-F290-48B5-8F80-5FBABC8DCCD0}"/>
            </a:ext>
            <a:ext uri="{147F2762-F138-4A5C-976F-8EAC2B608ADB}">
              <a16:predDERef xmlns:a16="http://schemas.microsoft.com/office/drawing/2014/main" pre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71437</xdr:colOff>
      <xdr:row>83</xdr:row>
      <xdr:rowOff>38100</xdr:rowOff>
    </xdr:from>
    <xdr:to>
      <xdr:col>13</xdr:col>
      <xdr:colOff>819150</xdr:colOff>
      <xdr:row>121</xdr:row>
      <xdr:rowOff>180975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4C42952-F740-4A19-BC4B-4018E2010D92}"/>
            </a:ext>
            <a:ext uri="{147F2762-F138-4A5C-976F-8EAC2B608ADB}">
              <a16:predDERef xmlns:a16="http://schemas.microsoft.com/office/drawing/2014/main" pred="{F7E55590-F290-48B5-8F80-5FBABC8DCC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14</xdr:row>
      <xdr:rowOff>200024</xdr:rowOff>
    </xdr:from>
    <xdr:to>
      <xdr:col>6</xdr:col>
      <xdr:colOff>438150</xdr:colOff>
      <xdr:row>34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2B3AE3-4555-4304-8707-CCBBF95E7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20</xdr:row>
      <xdr:rowOff>95250</xdr:rowOff>
    </xdr:from>
    <xdr:to>
      <xdr:col>14</xdr:col>
      <xdr:colOff>833439</xdr:colOff>
      <xdr:row>40</xdr:row>
      <xdr:rowOff>47626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DF40B2F-5C87-4C25-987C-DED95C8F2D31}"/>
            </a:ext>
            <a:ext uri="{147F2762-F138-4A5C-976F-8EAC2B608ADB}">
              <a16:predDERef xmlns:a16="http://schemas.microsoft.com/office/drawing/2014/main" pred="{702B3AE3-4555-4304-8707-CCBBF95E7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404814</xdr:colOff>
      <xdr:row>56</xdr:row>
      <xdr:rowOff>152401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D1C6655-DC16-4F09-BB94-BAD4678B3779}"/>
            </a:ext>
            <a:ext uri="{147F2762-F138-4A5C-976F-8EAC2B608ADB}">
              <a16:predDERef xmlns:a16="http://schemas.microsoft.com/office/drawing/2014/main" pred="{4DF40B2F-5C87-4C25-987C-DED95C8F2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723900</xdr:colOff>
      <xdr:row>41</xdr:row>
      <xdr:rowOff>38100</xdr:rowOff>
    </xdr:from>
    <xdr:to>
      <xdr:col>15</xdr:col>
      <xdr:colOff>4764</xdr:colOff>
      <xdr:row>60</xdr:row>
      <xdr:rowOff>190501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01DCDE0-5DC0-4061-BDBC-CDC51990A9D9}"/>
            </a:ext>
            <a:ext uri="{147F2762-F138-4A5C-976F-8EAC2B608ADB}">
              <a16:predDERef xmlns:a16="http://schemas.microsoft.com/office/drawing/2014/main" pred="{1D1C6655-DC16-4F09-BB94-BAD4678B3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62</xdr:row>
      <xdr:rowOff>28575</xdr:rowOff>
    </xdr:from>
    <xdr:to>
      <xdr:col>8</xdr:col>
      <xdr:colOff>552451</xdr:colOff>
      <xdr:row>84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521F48C-75AF-4E7B-B614-3B844779BF01}"/>
            </a:ext>
            <a:ext uri="{147F2762-F138-4A5C-976F-8EAC2B608ADB}">
              <a16:predDERef xmlns:a16="http://schemas.microsoft.com/office/drawing/2014/main" pred="{301DCDE0-5DC0-4061-BDBC-CDC51990A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261937</xdr:colOff>
      <xdr:row>86</xdr:row>
      <xdr:rowOff>95250</xdr:rowOff>
    </xdr:from>
    <xdr:to>
      <xdr:col>14</xdr:col>
      <xdr:colOff>171450</xdr:colOff>
      <xdr:row>125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59C9452-0156-47C1-A111-8A016C32FC76}"/>
            </a:ext>
            <a:ext uri="{147F2762-F138-4A5C-976F-8EAC2B608ADB}">
              <a16:predDERef xmlns:a16="http://schemas.microsoft.com/office/drawing/2014/main" pred="{F521F48C-75AF-4E7B-B614-3B844779B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333375</xdr:colOff>
      <xdr:row>125</xdr:row>
      <xdr:rowOff>152399</xdr:rowOff>
    </xdr:from>
    <xdr:to>
      <xdr:col>7</xdr:col>
      <xdr:colOff>2495550</xdr:colOff>
      <xdr:row>147</xdr:row>
      <xdr:rowOff>171450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E788BCC-7515-42D0-86F6-7378BD744073}"/>
            </a:ext>
            <a:ext uri="{147F2762-F138-4A5C-976F-8EAC2B608ADB}">
              <a16:predDERef xmlns:a16="http://schemas.microsoft.com/office/drawing/2014/main" pred="{959C9452-0156-47C1-A111-8A016C32FC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E88D3F-FA03-4860-B734-D0EDC235D31F}" name="Tabell1" displayName="Tabell1" ref="A141:B168" headerRowCount="0" totalsRowShown="0" headerRowDxfId="197" dataDxfId="196">
  <tableColumns count="2">
    <tableColumn id="1" xr3:uid="{A463A65F-6709-4276-B7D4-98C25833D40C}" name="Kolonne1" headerRowDxfId="195" dataDxfId="194"/>
    <tableColumn id="2" xr3:uid="{2D38FFEA-A90A-462D-81EC-1698FA0194E4}" name="Kolonne2" headerRowDxfId="193" dataDxfId="192"/>
  </tableColumns>
  <tableStyleInfo name="TableStyleLight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26C308C-754E-4C2C-A50F-EA944BBDE509}" name="Tabell134567891011" displayName="Tabell134567891011" ref="A142:B169" headerRowCount="0" totalsRowShown="0" headerRowDxfId="143" dataDxfId="142">
  <tableColumns count="2">
    <tableColumn id="1" xr3:uid="{11708653-60EE-4F4E-B69A-48A4B5C665E5}" name="Kolonne1" headerRowDxfId="141" dataDxfId="140"/>
    <tableColumn id="2" xr3:uid="{E8B86E3B-88EB-4E65-86C4-D4938868D0DE}" name="Kolonne2" headerRowDxfId="139" dataDxfId="138"/>
  </tableColumns>
  <tableStyleInfo name="TableStyleLight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C17AC22-38C0-4F8E-BA9A-3636EEF97B21}" name="Tabell13456789101112" displayName="Tabell13456789101112" ref="A142:B169" headerRowCount="0" totalsRowShown="0" headerRowDxfId="137" dataDxfId="136">
  <tableColumns count="2">
    <tableColumn id="1" xr3:uid="{334FAE99-0309-4B52-B5FD-11869FC190D8}" name="Kolonne1" headerRowDxfId="135" dataDxfId="134"/>
    <tableColumn id="2" xr3:uid="{08CE575C-767B-4DAB-B507-E81BC2A1AD97}" name="Kolonne2" headerRowDxfId="133" dataDxfId="132"/>
  </tableColumns>
  <tableStyleInfo name="TableStyleLight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10045CE-2DF4-452B-BF63-76A7037B86EC}" name="Tabell1345678910111213" displayName="Tabell1345678910111213" ref="A142:B169" headerRowCount="0" totalsRowShown="0" headerRowDxfId="131" dataDxfId="130">
  <tableColumns count="2">
    <tableColumn id="1" xr3:uid="{F9779997-A832-4432-B68C-E8D5EF259DF3}" name="Kolonne1" headerRowDxfId="129" dataDxfId="128"/>
    <tableColumn id="2" xr3:uid="{CF007330-98F6-433E-A3F6-500E2AFEF0CC}" name="Kolonne2" headerRowDxfId="127" dataDxfId="126"/>
  </tableColumns>
  <tableStyleInfo name="TableStyleLight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CC10621-0883-4F98-8BC7-7D39FACD14ED}" name="Tabell134567891011121314" displayName="Tabell134567891011121314" ref="A142:B169" headerRowCount="0" totalsRowShown="0" headerRowDxfId="125" dataDxfId="124">
  <tableColumns count="2">
    <tableColumn id="1" xr3:uid="{87C50EA8-4793-446C-A40C-F2D2903C9A5D}" name="Kolonne1" headerRowDxfId="123" dataDxfId="122"/>
    <tableColumn id="2" xr3:uid="{A2D1A217-AD50-4CA6-BF54-000AECF4AA38}" name="Kolonne2" headerRowDxfId="121" dataDxfId="120"/>
  </tableColumns>
  <tableStyleInfo name="TableStyleLight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A5F6243-F211-464E-AFD4-B35F0D2A6110}" name="Tabell13456789101112131415" displayName="Tabell13456789101112131415" ref="A142:B170" headerRowCount="0" totalsRowShown="0" headerRowDxfId="119" dataDxfId="118">
  <tableColumns count="2">
    <tableColumn id="1" xr3:uid="{EE2DC4FF-7DEF-40B4-99E5-2C91D43BC8F4}" name="Kolonne1" headerRowDxfId="117" dataDxfId="116"/>
    <tableColumn id="2" xr3:uid="{08167784-46E7-45F3-BCC5-41E3348D7198}" name="Kolonne2" headerRowDxfId="115" dataDxfId="114"/>
  </tableColumns>
  <tableStyleInfo name="TableStyleLight7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AAFD74E-2DBC-4AB9-875B-593F2289ED64}" name="Tabell1345678910111213141516" displayName="Tabell1345678910111213141516" ref="A142:B170" headerRowCount="0" totalsRowShown="0" headerRowDxfId="113" dataDxfId="112">
  <tableColumns count="2">
    <tableColumn id="1" xr3:uid="{8F6EDC32-CB2E-47CA-A32A-B03919FAACFD}" name="Kolonne1" headerRowDxfId="111" dataDxfId="110"/>
    <tableColumn id="2" xr3:uid="{B27DD6CA-864D-42FE-849C-DA5C448D7DC9}" name="Kolonne2" headerRowDxfId="109" dataDxfId="108"/>
  </tableColumns>
  <tableStyleInfo name="TableStyleLight7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3A6B666-FD14-4E19-AC06-99D62927C9D7}" name="Tabell134567891011121314151617" displayName="Tabell134567891011121314151617" ref="A142:B170" headerRowCount="0" totalsRowShown="0" headerRowDxfId="107" dataDxfId="106">
  <tableColumns count="2">
    <tableColumn id="1" xr3:uid="{17C1D353-F138-408E-8D59-32A11096E1DF}" name="Kolonne1" headerRowDxfId="105" dataDxfId="104"/>
    <tableColumn id="2" xr3:uid="{48384F67-3B11-4C7F-AF10-4CCB8D405A1A}" name="Kolonne2" headerRowDxfId="103" dataDxfId="102"/>
  </tableColumns>
  <tableStyleInfo name="TableStyleLight7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B869E14-7C0F-48E0-867C-79767A6AFD87}" name="Tabell13456789101112131415161718" displayName="Tabell13456789101112131415161718" ref="A142:B170" headerRowCount="0" totalsRowShown="0" headerRowDxfId="101" dataDxfId="100">
  <tableColumns count="2">
    <tableColumn id="1" xr3:uid="{7490D993-B491-4B1C-8877-C39E488E92DB}" name="Kolonne1" headerRowDxfId="99" dataDxfId="98"/>
    <tableColumn id="2" xr3:uid="{D5BF42BE-5418-4584-8126-B0D6092C1D2F}" name="Kolonne2" headerRowDxfId="97" dataDxfId="96"/>
  </tableColumns>
  <tableStyleInfo name="TableStyleLight7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3B58ED6-067A-48DA-8465-1B545B184491}" name="Tabell1345678910111213141516171819" displayName="Tabell1345678910111213141516171819" ref="A142:B170" headerRowCount="0" totalsRowShown="0" headerRowDxfId="95" dataDxfId="94">
  <tableColumns count="2">
    <tableColumn id="1" xr3:uid="{F9D54D61-1BD7-40D3-B29F-C796A8771ED0}" name="Kolonne1" headerRowDxfId="93" dataDxfId="92"/>
    <tableColumn id="2" xr3:uid="{F3DB1638-04A9-407A-AA49-525871BFEB08}" name="Kolonne2" headerRowDxfId="91" dataDxfId="90"/>
  </tableColumns>
  <tableStyleInfo name="TableStyleLight7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B90743A-693F-4625-B0C9-F16B29382A2F}" name="Tabell134567891011121314151617181920" displayName="Tabell134567891011121314151617181920" ref="A142:B170" headerRowCount="0" totalsRowShown="0" headerRowDxfId="89" dataDxfId="88">
  <tableColumns count="2">
    <tableColumn id="1" xr3:uid="{90BF66E0-9F80-4C9B-A77D-5BE83ACF4762}" name="Kolonne1" headerRowDxfId="87" dataDxfId="86"/>
    <tableColumn id="2" xr3:uid="{B131E9D7-E5D2-448F-B488-1A70CC614291}" name="Kolonne2" headerRowDxfId="85" dataDxfId="84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6098397-706A-45D3-A6B5-F6F100E8422A}" name="Tabell13" displayName="Tabell13" ref="A141:B168" headerRowCount="0" totalsRowShown="0" headerRowDxfId="191" dataDxfId="190">
  <tableColumns count="2">
    <tableColumn id="1" xr3:uid="{8304EC1A-C0EC-483E-8109-2AACB5E929E7}" name="Kolonne1" headerRowDxfId="189" dataDxfId="188"/>
    <tableColumn id="2" xr3:uid="{DD64426A-3395-4A3D-AFB4-22E9256B2DB7}" name="Kolonne2" headerRowDxfId="187" dataDxfId="186"/>
  </tableColumns>
  <tableStyleInfo name="TableStyleLight7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985F2B9-6156-4252-8AE4-3ECA8D93F5D1}" name="Tabell13456789101112131415161718192021" displayName="Tabell13456789101112131415161718192021" ref="A142:B170" headerRowCount="0" totalsRowShown="0" headerRowDxfId="83" dataDxfId="82">
  <tableColumns count="2">
    <tableColumn id="1" xr3:uid="{1A16890D-F22A-48B5-8511-8C1564420927}" name="Kolonne1" headerRowDxfId="81" dataDxfId="80"/>
    <tableColumn id="2" xr3:uid="{27AF28CF-C610-4BAD-95AE-02DBD8C952AC}" name="Kolonne2" headerRowDxfId="79" dataDxfId="78"/>
  </tableColumns>
  <tableStyleInfo name="TableStyleLight7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AA536127-F667-42D9-8C73-C91A461261F2}" name="Tabell1345678910111213141516171819202122" displayName="Tabell1345678910111213141516171819202122" ref="A142:B170" headerRowCount="0" totalsRowShown="0" headerRowDxfId="77" dataDxfId="76">
  <tableColumns count="2">
    <tableColumn id="1" xr3:uid="{26E1E1D6-1B1C-4393-8FDC-1846E061F614}" name="Kolonne1" headerRowDxfId="75" dataDxfId="74"/>
    <tableColumn id="2" xr3:uid="{02B3924D-ED1B-4B02-8F16-F9D286A021A2}" name="Kolonne2" headerRowDxfId="73" dataDxfId="72"/>
  </tableColumns>
  <tableStyleInfo name="TableStyleLight7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DAD4FE4-7665-429E-BEE9-0682CF7EA67D}" name="Tabell134567891011121314151617181920212223" displayName="Tabell134567891011121314151617181920212223" ref="A143:B171" headerRowCount="0" totalsRowShown="0" headerRowDxfId="71" dataDxfId="70">
  <tableColumns count="2">
    <tableColumn id="1" xr3:uid="{90DB664A-7FAE-46D4-897C-3882F832251E}" name="Kolonne1" headerRowDxfId="69" dataDxfId="68"/>
    <tableColumn id="2" xr3:uid="{530E61CB-0B7C-4F42-88D5-29DEBA6D558F}" name="Kolonne2" headerRowDxfId="67" dataDxfId="66"/>
  </tableColumns>
  <tableStyleInfo name="TableStyleLight7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C9F498B-D146-4142-B818-575767CB715F}" name="Tabell13456789101112131415161718192021222324" displayName="Tabell13456789101112131415161718192021222324" ref="A143:B171" headerRowCount="0" totalsRowShown="0" headerRowDxfId="65" dataDxfId="64">
  <tableColumns count="2">
    <tableColumn id="1" xr3:uid="{2721BA85-42D3-4B20-9264-D351BEB8F033}" name="Kolonne1" headerRowDxfId="63" dataDxfId="62"/>
    <tableColumn id="2" xr3:uid="{2F032D3E-A9ED-48F8-A37E-B16CEF95C024}" name="Kolonne2" headerRowDxfId="61" dataDxfId="60"/>
  </tableColumns>
  <tableStyleInfo name="TableStyleLight7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910D0196-40B9-457C-9C42-8D3E81FC3BF4}" name="Tabell1345678910111213141516171819202122232425" displayName="Tabell1345678910111213141516171819202122232425" ref="A143:B171" headerRowCount="0" totalsRowShown="0" headerRowDxfId="59" dataDxfId="58">
  <tableColumns count="2">
    <tableColumn id="1" xr3:uid="{C9489C8B-329D-4FA5-9A57-4558976BFAA5}" name="Kolonne1" headerRowDxfId="57" dataDxfId="56"/>
    <tableColumn id="2" xr3:uid="{CBFB8047-7C83-4724-8CCE-FC4001721284}" name="Kolonne2" headerRowDxfId="55" dataDxfId="54"/>
  </tableColumns>
  <tableStyleInfo name="TableStyleLight7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37621D57-8F2E-4EF4-95E9-5725918AD2AE}" name="Tabell134567891011121314151617181920212223242526" displayName="Tabell134567891011121314151617181920212223242526" ref="A143:B171" headerRowCount="0" totalsRowShown="0" headerRowDxfId="53" dataDxfId="52">
  <tableColumns count="2">
    <tableColumn id="1" xr3:uid="{6DBB4590-8B48-4835-88B6-AE042AB060C2}" name="Kolonne1" headerRowDxfId="51" dataDxfId="50"/>
    <tableColumn id="2" xr3:uid="{E89E9F4B-9661-4C46-BA89-851CDF4D29EB}" name="Kolonne2" headerRowDxfId="49" dataDxfId="48"/>
  </tableColumns>
  <tableStyleInfo name="TableStyleLight7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AD89040F-1519-42C7-9073-EBDB217D1ADE}" name="Tabell13456789101112131415161718192021222324252627" displayName="Tabell13456789101112131415161718192021222324252627" ref="A143:B171" headerRowCount="0" totalsRowShown="0" headerRowDxfId="47" dataDxfId="46">
  <tableColumns count="2">
    <tableColumn id="1" xr3:uid="{3EDD4948-56B7-4341-AF64-3AFEAA2BA8E1}" name="Kolonne1" headerRowDxfId="45" dataDxfId="44"/>
    <tableColumn id="2" xr3:uid="{C0DDBAE6-5904-40D1-9967-64988C333E58}" name="Kolonne2" headerRowDxfId="43" dataDxfId="42"/>
  </tableColumns>
  <tableStyleInfo name="TableStyleLight7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44FA2793-FFE5-4954-8548-3682A2EB7FFD}" name="Tabell1345678910111213141516171819202122232425262728" displayName="Tabell1345678910111213141516171819202122232425262728" ref="A143:B171" headerRowCount="0" totalsRowShown="0" headerRowDxfId="41" dataDxfId="40">
  <tableColumns count="2">
    <tableColumn id="1" xr3:uid="{8BD610E9-2837-49CB-8B70-88DDB77E2120}" name="Kolonne1" headerRowDxfId="39" dataDxfId="38"/>
    <tableColumn id="2" xr3:uid="{AC371584-C931-4514-89AA-B99E25611966}" name="Kolonne2" headerRowDxfId="37" dataDxfId="36"/>
  </tableColumns>
  <tableStyleInfo name="TableStyleLight7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CA927F00-B25D-4671-831A-483E07F10C43}" name="Tabell134567891011121314151617181920212223242526272829" displayName="Tabell134567891011121314151617181920212223242526272829" ref="A143:B171" headerRowCount="0" totalsRowShown="0" headerRowDxfId="35" dataDxfId="34">
  <tableColumns count="2">
    <tableColumn id="1" xr3:uid="{F986EBE9-BAB1-41B6-B10B-E511A2688DB2}" name="Kolonne1" headerRowDxfId="33" dataDxfId="32"/>
    <tableColumn id="2" xr3:uid="{B01DAFD1-053E-4410-9C6E-D5A2BA23B30A}" name="Kolonne2" headerRowDxfId="31" dataDxfId="30"/>
  </tableColumns>
  <tableStyleInfo name="TableStyleLight7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250BD4D-2DD2-4FE3-B46B-C6505AE5D7A4}" name="Tabell13456789101112131415161718192021222324252627282930" displayName="Tabell13456789101112131415161718192021222324252627282930" ref="A143:B171" headerRowCount="0" totalsRowShown="0" headerRowDxfId="29" dataDxfId="28">
  <tableColumns count="2">
    <tableColumn id="1" xr3:uid="{F25C39B0-E55A-4EAC-A65A-F02A17A127EE}" name="Kolonne1" headerRowDxfId="27" dataDxfId="26"/>
    <tableColumn id="2" xr3:uid="{EAA9A426-F407-4FC5-A981-F55376654281}" name="Kolonne2" headerRowDxfId="25" dataDxfId="24"/>
  </tableColumns>
  <tableStyleInfo name="TableStyleLight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2A055CA-B5D9-4F0B-BE8C-F1421B627DFB}" name="Tabell134" displayName="Tabell134" ref="A141:B168" headerRowCount="0" totalsRowShown="0" headerRowDxfId="185" dataDxfId="184">
  <tableColumns count="2">
    <tableColumn id="1" xr3:uid="{B454A657-1D01-4ACD-9A1D-3C1429A51D6E}" name="Kolonne1" headerRowDxfId="183" dataDxfId="182"/>
    <tableColumn id="2" xr3:uid="{03901F78-8D42-46E3-ACE9-999EFD5DB28A}" name="Kolonne2" headerRowDxfId="181" dataDxfId="180"/>
  </tableColumns>
  <tableStyleInfo name="TableStyleLight7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564ED6B-0EAC-4E28-B1A8-5101109AD28B}" name="Tabell1345678910111213141516171819202122232425262728293031" displayName="Tabell1345678910111213141516171819202122232425262728293031" ref="A143:B171" headerRowCount="0" totalsRowShown="0" headerRowDxfId="23" dataDxfId="22">
  <tableColumns count="2">
    <tableColumn id="1" xr3:uid="{2AED03BE-F0A4-4F82-9BC5-4728D4FB5A74}" name="Kolonne1" headerRowDxfId="21" dataDxfId="20"/>
    <tableColumn id="2" xr3:uid="{6BE5D2B9-ACB7-4C48-BDE0-92B817E54189}" name="Kolonne2" headerRowDxfId="19" dataDxfId="18"/>
  </tableColumns>
  <tableStyleInfo name="TableStyleLight7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5778451A-5A5A-4A92-9525-573AB5FF6DBD}" name="Tabell134567891011121314151617181920212223242526272829303132" displayName="Tabell134567891011121314151617181920212223242526272829303132" ref="A143:B171" headerRowCount="0" totalsRowShown="0" headerRowDxfId="17" dataDxfId="16">
  <tableColumns count="2">
    <tableColumn id="1" xr3:uid="{800AA936-C650-43C7-B6AE-906EB94DDC42}" name="Kolonne1" headerRowDxfId="15" dataDxfId="14"/>
    <tableColumn id="2" xr3:uid="{AEFE3D63-D5A5-4E8F-9F91-ACC7898039F7}" name="Kolonne2" headerRowDxfId="13" dataDxfId="12"/>
  </tableColumns>
  <tableStyleInfo name="TableStyleLight7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311F54C-33A5-4B5F-8FBD-6C3438E6ED25}" name="Tabell13456789101112131415161718192021222324252627282930313233" displayName="Tabell13456789101112131415161718192021222324252627282930313233" ref="A143:B171" headerRowCount="0" totalsRowShown="0" headerRowDxfId="11" dataDxfId="10">
  <tableColumns count="2">
    <tableColumn id="1" xr3:uid="{735EABDE-95C1-49C4-914C-13CC909B940D}" name="Kolonne1" headerRowDxfId="9" dataDxfId="8"/>
    <tableColumn id="2" xr3:uid="{EB47A58B-808E-4C40-892A-A79B2CAA1F4E}" name="Kolonne2" headerRowDxfId="7" dataDxfId="6"/>
  </tableColumns>
  <tableStyleInfo name="TableStyleLight7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D9C298A-E6A0-4B1A-A49D-6440768E12F9}" name="Tabell1345678910111213141516171819202122232425262728293031323334" displayName="Tabell1345678910111213141516171819202122232425262728293031323334" ref="A143:B171" headerRowCount="0" totalsRowShown="0" headerRowDxfId="5" dataDxfId="4">
  <tableColumns count="2">
    <tableColumn id="1" xr3:uid="{3D8936F8-73D3-45C5-A77D-67DF9C31A6B5}" name="Kolonne1" headerRowDxfId="3" dataDxfId="2"/>
    <tableColumn id="2" xr3:uid="{19063D0B-5F95-47DB-8C4C-7FA84A1A569D}" name="Kolonne2" headerRowDxfId="1" dataDxfId="0"/>
  </tableColumns>
  <tableStyleInfo name="TableStyleLight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285E07C-259B-4F99-BDCF-DE8269FE328B}" name="Tabell1345" displayName="Tabell1345" ref="A141:B168" headerRowCount="0" totalsRowShown="0" headerRowDxfId="179" dataDxfId="178">
  <tableColumns count="2">
    <tableColumn id="1" xr3:uid="{32E57130-EC1B-4D6C-B0A5-FD148C7A31EC}" name="Kolonne1" headerRowDxfId="177" dataDxfId="176"/>
    <tableColumn id="2" xr3:uid="{1D356620-9965-400D-9B28-D8ED1C9096B5}" name="Kolonne2" headerRowDxfId="175" dataDxfId="174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75D2362-BF5F-4571-8E02-520C94F5D6FA}" name="Tabell13456" displayName="Tabell13456" ref="A141:B168" headerRowCount="0" totalsRowShown="0" headerRowDxfId="173" dataDxfId="172">
  <tableColumns count="2">
    <tableColumn id="1" xr3:uid="{5D307F6D-316E-4AF6-BE88-26C7401A4006}" name="Kolonne1" headerRowDxfId="171" dataDxfId="170"/>
    <tableColumn id="2" xr3:uid="{C9465330-7B3E-4D21-9158-E2E3BB8A19A3}" name="Kolonne2" headerRowDxfId="169" dataDxfId="168"/>
  </tableColumns>
  <tableStyleInfo name="TableStyleLight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532E7BA-DD0F-4FA5-88DE-76077DCF4538}" name="Tabell134567" displayName="Tabell134567" ref="A142:B169" headerRowCount="0" totalsRowShown="0" headerRowDxfId="167" dataDxfId="166">
  <tableColumns count="2">
    <tableColumn id="1" xr3:uid="{81BD4DA5-51F9-43EB-A8AA-FCBA379FE331}" name="Kolonne1" headerRowDxfId="165" dataDxfId="164"/>
    <tableColumn id="2" xr3:uid="{745D72A7-12B3-43BB-8392-ED316D0D5796}" name="Kolonne2" headerRowDxfId="163" dataDxfId="162"/>
  </tableColumns>
  <tableStyleInfo name="TableStyleLight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58406F6-C2A8-4502-90F4-7220F5D1DF2A}" name="Tabell1345678" displayName="Tabell1345678" ref="A142:B169" headerRowCount="0" totalsRowShown="0" headerRowDxfId="161" dataDxfId="160">
  <tableColumns count="2">
    <tableColumn id="1" xr3:uid="{B1AFE308-0946-4F41-B2ED-68A90A858D03}" name="Kolonne1" headerRowDxfId="159" dataDxfId="158"/>
    <tableColumn id="2" xr3:uid="{695256A8-4046-4B12-8320-1CE2019700C3}" name="Kolonne2" headerRowDxfId="157" dataDxfId="156"/>
  </tableColumns>
  <tableStyleInfo name="TableStyleLight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A79D297-F530-427E-9847-21BD39A792C0}" name="Tabell13456789" displayName="Tabell13456789" ref="A142:B169" headerRowCount="0" totalsRowShown="0" headerRowDxfId="155" dataDxfId="154">
  <tableColumns count="2">
    <tableColumn id="1" xr3:uid="{454B66AA-CADD-4D19-9286-4CA9100DB4CE}" name="Kolonne1" headerRowDxfId="153" dataDxfId="152"/>
    <tableColumn id="2" xr3:uid="{475A79DD-AD7B-4A4C-924B-9F2B5050BB24}" name="Kolonne2" headerRowDxfId="151" dataDxfId="150"/>
  </tableColumns>
  <tableStyleInfo name="TableStyleLight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569FBBB-9630-4A90-8177-8A2F913D83C8}" name="Tabell1345678910" displayName="Tabell1345678910" ref="A142:B169" headerRowCount="0" totalsRowShown="0" headerRowDxfId="149" dataDxfId="148">
  <tableColumns count="2">
    <tableColumn id="1" xr3:uid="{7CAF3371-2042-4097-B92C-8587FBA83A9B}" name="Kolonne1" headerRowDxfId="147" dataDxfId="146"/>
    <tableColumn id="2" xr3:uid="{399AE129-5C03-4371-AEA2-7242DBAE23C4}" name="Kolonne2" headerRowDxfId="145" dataDxfId="144"/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E60"/>
  <sheetViews>
    <sheetView workbookViewId="0">
      <pane xSplit="2" ySplit="3" topLeftCell="EO4" activePane="bottomRight" state="frozen"/>
      <selection pane="topRight" activeCell="C1" sqref="C1"/>
      <selection pane="bottomLeft" activeCell="A4" sqref="A4"/>
      <selection pane="bottomRight" activeCell="EU5" sqref="EU5"/>
    </sheetView>
  </sheetViews>
  <sheetFormatPr baseColWidth="10" defaultColWidth="11" defaultRowHeight="15.5" x14ac:dyDescent="0.35"/>
  <cols>
    <col min="1" max="1" width="14.25" style="1" bestFit="1" customWidth="1"/>
    <col min="2" max="2" width="50.25" style="1" bestFit="1" customWidth="1"/>
    <col min="3" max="5" width="11" style="1"/>
    <col min="6" max="6" width="14.25" style="1" bestFit="1" customWidth="1"/>
    <col min="7" max="7" width="14.25" style="1" customWidth="1"/>
    <col min="8" max="8" width="11" style="1"/>
    <col min="9" max="9" width="15.08203125" style="1" bestFit="1" customWidth="1"/>
    <col min="10" max="10" width="15.08203125" style="1" customWidth="1"/>
    <col min="11" max="11" width="14.25" style="1" bestFit="1" customWidth="1"/>
    <col min="12" max="12" width="15.08203125" style="1" bestFit="1" customWidth="1"/>
    <col min="13" max="13" width="14.25" style="1" bestFit="1" customWidth="1"/>
    <col min="14" max="14" width="19.33203125" style="1" bestFit="1" customWidth="1"/>
    <col min="15" max="15" width="11.25" style="1" bestFit="1" customWidth="1"/>
    <col min="16" max="16384" width="11" style="1"/>
  </cols>
  <sheetData>
    <row r="1" spans="1:187" s="40" customFormat="1" ht="17" x14ac:dyDescent="0.4">
      <c r="C1" s="64" t="s">
        <v>0</v>
      </c>
      <c r="D1" s="64"/>
      <c r="E1" s="64"/>
      <c r="F1" s="64" t="s">
        <v>1</v>
      </c>
      <c r="G1" s="64"/>
      <c r="H1" s="64"/>
      <c r="I1" s="64" t="s">
        <v>2</v>
      </c>
      <c r="J1" s="64"/>
      <c r="K1" s="64"/>
      <c r="L1" s="65" t="s">
        <v>3</v>
      </c>
      <c r="M1" s="65"/>
      <c r="N1" s="65"/>
      <c r="O1" s="65"/>
      <c r="P1" s="65" t="s">
        <v>4</v>
      </c>
      <c r="Q1" s="65"/>
      <c r="R1" s="65"/>
      <c r="S1" s="65"/>
      <c r="T1" s="65" t="s">
        <v>5</v>
      </c>
      <c r="U1" s="65"/>
      <c r="V1" s="65"/>
      <c r="W1" s="65"/>
      <c r="X1" s="65" t="s">
        <v>6</v>
      </c>
      <c r="Y1" s="65"/>
      <c r="Z1" s="65"/>
      <c r="AA1" s="65"/>
      <c r="AB1" s="65" t="s">
        <v>7</v>
      </c>
      <c r="AC1" s="65"/>
      <c r="AD1" s="65"/>
      <c r="AE1" s="65"/>
      <c r="AF1" s="65" t="s">
        <v>8</v>
      </c>
      <c r="AG1" s="65"/>
      <c r="AH1" s="65"/>
      <c r="AI1" s="65"/>
      <c r="AJ1" s="65" t="s">
        <v>9</v>
      </c>
      <c r="AK1" s="65"/>
      <c r="AL1" s="65"/>
      <c r="AM1" s="65"/>
      <c r="AN1" s="65" t="s">
        <v>10</v>
      </c>
      <c r="AO1" s="65"/>
      <c r="AP1" s="65"/>
      <c r="AQ1" s="65"/>
      <c r="AR1" s="60" t="s">
        <v>11</v>
      </c>
      <c r="AS1" s="60"/>
      <c r="AT1" s="60"/>
      <c r="AU1" s="60"/>
      <c r="AV1" s="60" t="s">
        <v>0</v>
      </c>
      <c r="AW1" s="60"/>
      <c r="AX1" s="60"/>
      <c r="AY1" s="60"/>
      <c r="AZ1" s="60" t="s">
        <v>1</v>
      </c>
      <c r="BA1" s="60"/>
      <c r="BB1" s="60"/>
      <c r="BC1" s="60"/>
      <c r="BD1" s="60" t="s">
        <v>2</v>
      </c>
      <c r="BE1" s="60"/>
      <c r="BF1" s="60"/>
      <c r="BG1" s="60"/>
      <c r="BH1" s="60" t="s">
        <v>3</v>
      </c>
      <c r="BI1" s="60"/>
      <c r="BJ1" s="60"/>
      <c r="BK1" s="60"/>
      <c r="BL1" s="60" t="s">
        <v>4</v>
      </c>
      <c r="BM1" s="60"/>
      <c r="BN1" s="60"/>
      <c r="BO1" s="60"/>
      <c r="BP1" s="60" t="s">
        <v>5</v>
      </c>
      <c r="BQ1" s="60"/>
      <c r="BR1" s="60"/>
      <c r="BS1" s="60"/>
      <c r="BT1" s="60" t="s">
        <v>6</v>
      </c>
      <c r="BU1" s="60"/>
      <c r="BV1" s="60"/>
      <c r="BW1" s="60"/>
      <c r="BX1" s="60" t="s">
        <v>7</v>
      </c>
      <c r="BY1" s="60"/>
      <c r="BZ1" s="60"/>
      <c r="CA1" s="60"/>
      <c r="CB1" s="60" t="s">
        <v>8</v>
      </c>
      <c r="CC1" s="60"/>
      <c r="CD1" s="60"/>
      <c r="CE1" s="60"/>
      <c r="CF1" s="60" t="s">
        <v>9</v>
      </c>
      <c r="CG1" s="60"/>
      <c r="CH1" s="60"/>
      <c r="CI1" s="60"/>
      <c r="CJ1" s="60" t="s">
        <v>10</v>
      </c>
      <c r="CK1" s="60"/>
      <c r="CL1" s="60"/>
      <c r="CM1" s="60"/>
      <c r="CN1" s="59" t="s">
        <v>11</v>
      </c>
      <c r="CO1" s="59"/>
      <c r="CP1" s="59"/>
      <c r="CQ1" s="59"/>
      <c r="CR1" s="59" t="s">
        <v>0</v>
      </c>
      <c r="CS1" s="59"/>
      <c r="CT1" s="59"/>
      <c r="CU1" s="59"/>
      <c r="CV1" s="59" t="s">
        <v>1</v>
      </c>
      <c r="CW1" s="59"/>
      <c r="CX1" s="59"/>
      <c r="CY1" s="59"/>
      <c r="CZ1" s="59" t="s">
        <v>2</v>
      </c>
      <c r="DA1" s="59"/>
      <c r="DB1" s="59"/>
      <c r="DC1" s="59"/>
      <c r="DD1" s="59" t="s">
        <v>3</v>
      </c>
      <c r="DE1" s="59"/>
      <c r="DF1" s="59"/>
      <c r="DG1" s="59"/>
      <c r="DH1" s="59" t="s">
        <v>4</v>
      </c>
      <c r="DI1" s="59"/>
      <c r="DJ1" s="59"/>
      <c r="DK1" s="59"/>
      <c r="DL1" s="59" t="s">
        <v>5</v>
      </c>
      <c r="DM1" s="59"/>
      <c r="DN1" s="59"/>
      <c r="DO1" s="59"/>
      <c r="DP1" s="59" t="s">
        <v>6</v>
      </c>
      <c r="DQ1" s="59"/>
      <c r="DR1" s="59"/>
      <c r="DS1" s="59"/>
      <c r="DT1" s="59" t="s">
        <v>7</v>
      </c>
      <c r="DU1" s="59"/>
      <c r="DV1" s="59"/>
      <c r="DW1" s="59"/>
      <c r="DX1" s="59" t="s">
        <v>8</v>
      </c>
      <c r="DY1" s="59"/>
      <c r="DZ1" s="59"/>
      <c r="EA1" s="59"/>
      <c r="EB1" s="59" t="s">
        <v>9</v>
      </c>
      <c r="EC1" s="59"/>
      <c r="ED1" s="59"/>
      <c r="EE1" s="59"/>
      <c r="EF1" s="59" t="s">
        <v>10</v>
      </c>
      <c r="EG1" s="59"/>
      <c r="EH1" s="59"/>
      <c r="EI1" s="59"/>
      <c r="EJ1" s="57" t="s">
        <v>11</v>
      </c>
      <c r="EK1" s="58"/>
      <c r="EL1" s="58"/>
      <c r="EM1" s="58"/>
      <c r="EN1" s="57" t="s">
        <v>0</v>
      </c>
      <c r="EO1" s="58"/>
      <c r="EP1" s="58"/>
      <c r="EQ1" s="58"/>
      <c r="ER1" s="57" t="s">
        <v>1</v>
      </c>
      <c r="ES1" s="58"/>
      <c r="ET1" s="58"/>
      <c r="EU1" s="58"/>
      <c r="EV1" s="57" t="s">
        <v>2</v>
      </c>
      <c r="EW1" s="58"/>
      <c r="EX1" s="58"/>
      <c r="EY1" s="58"/>
      <c r="EZ1" s="57" t="s">
        <v>3</v>
      </c>
      <c r="FA1" s="58"/>
      <c r="FB1" s="58"/>
      <c r="FC1" s="58"/>
      <c r="FD1" s="57" t="s">
        <v>4</v>
      </c>
      <c r="FE1" s="58"/>
      <c r="FF1" s="58"/>
      <c r="FG1" s="58"/>
      <c r="FH1" s="57" t="s">
        <v>5</v>
      </c>
      <c r="FI1" s="58"/>
      <c r="FJ1" s="58"/>
      <c r="FK1" s="58"/>
      <c r="FL1" s="57" t="s">
        <v>6</v>
      </c>
      <c r="FM1" s="58"/>
      <c r="FN1" s="58"/>
      <c r="FO1" s="58"/>
      <c r="FP1" s="57" t="s">
        <v>7</v>
      </c>
      <c r="FQ1" s="58"/>
      <c r="FR1" s="58"/>
      <c r="FS1" s="58"/>
      <c r="FT1" s="57" t="s">
        <v>8</v>
      </c>
      <c r="FU1" s="58"/>
      <c r="FV1" s="58"/>
      <c r="FW1" s="58"/>
      <c r="FX1" s="57" t="s">
        <v>9</v>
      </c>
      <c r="FY1" s="58"/>
      <c r="FZ1" s="58"/>
      <c r="GA1" s="58"/>
      <c r="GB1" s="57" t="s">
        <v>10</v>
      </c>
      <c r="GC1" s="58"/>
      <c r="GD1" s="58"/>
      <c r="GE1" s="58"/>
    </row>
    <row r="2" spans="1:187" x14ac:dyDescent="0.35">
      <c r="A2" s="61" t="s">
        <v>12</v>
      </c>
      <c r="B2" s="61"/>
      <c r="C2" s="66"/>
      <c r="D2" s="66"/>
      <c r="E2" s="66"/>
      <c r="F2" s="66"/>
      <c r="G2" s="66"/>
      <c r="H2" s="66"/>
      <c r="EJ2" s="29"/>
      <c r="EK2" s="29"/>
      <c r="EL2" s="29"/>
      <c r="EM2" s="29"/>
    </row>
    <row r="3" spans="1:187" x14ac:dyDescent="0.35">
      <c r="C3" s="1" t="s">
        <v>13</v>
      </c>
      <c r="D3" s="1" t="s">
        <v>14</v>
      </c>
      <c r="E3" s="1" t="s">
        <v>15</v>
      </c>
      <c r="F3" s="1" t="s">
        <v>13</v>
      </c>
      <c r="G3" s="1" t="s">
        <v>16</v>
      </c>
      <c r="H3" s="1" t="s">
        <v>15</v>
      </c>
      <c r="I3" s="1" t="s">
        <v>13</v>
      </c>
      <c r="J3" s="1" t="s">
        <v>14</v>
      </c>
      <c r="K3" s="1" t="s">
        <v>15</v>
      </c>
      <c r="L3" s="1" t="s">
        <v>13</v>
      </c>
      <c r="M3" s="1" t="s">
        <v>14</v>
      </c>
      <c r="N3" s="1" t="s">
        <v>17</v>
      </c>
      <c r="O3" s="1" t="s">
        <v>18</v>
      </c>
      <c r="P3" s="1" t="s">
        <v>13</v>
      </c>
      <c r="Q3" s="1" t="s">
        <v>14</v>
      </c>
      <c r="R3" s="1" t="s">
        <v>17</v>
      </c>
      <c r="S3" s="1" t="s">
        <v>18</v>
      </c>
      <c r="T3" s="1" t="s">
        <v>13</v>
      </c>
      <c r="U3" s="1" t="s">
        <v>14</v>
      </c>
      <c r="V3" s="1" t="s">
        <v>17</v>
      </c>
      <c r="W3" s="1" t="s">
        <v>18</v>
      </c>
      <c r="X3" s="1" t="s">
        <v>13</v>
      </c>
      <c r="Y3" s="1" t="s">
        <v>14</v>
      </c>
      <c r="Z3" s="1" t="s">
        <v>17</v>
      </c>
      <c r="AA3" s="1" t="s">
        <v>18</v>
      </c>
      <c r="AB3" s="1" t="s">
        <v>13</v>
      </c>
      <c r="AC3" s="1" t="s">
        <v>14</v>
      </c>
      <c r="AD3" s="1" t="s">
        <v>17</v>
      </c>
      <c r="AE3" s="1" t="s">
        <v>18</v>
      </c>
      <c r="AF3" s="1" t="s">
        <v>13</v>
      </c>
      <c r="AG3" s="1" t="s">
        <v>14</v>
      </c>
      <c r="AH3" s="1" t="s">
        <v>17</v>
      </c>
      <c r="AI3" s="1" t="s">
        <v>18</v>
      </c>
      <c r="AJ3" s="1" t="s">
        <v>13</v>
      </c>
      <c r="AK3" s="1" t="s">
        <v>14</v>
      </c>
      <c r="AL3" s="1" t="s">
        <v>17</v>
      </c>
      <c r="AM3" s="1" t="s">
        <v>18</v>
      </c>
      <c r="AN3" s="1" t="s">
        <v>13</v>
      </c>
      <c r="AO3" s="1" t="s">
        <v>14</v>
      </c>
      <c r="AP3" s="1" t="s">
        <v>17</v>
      </c>
      <c r="AQ3" s="1" t="s">
        <v>18</v>
      </c>
      <c r="AR3" s="1" t="s">
        <v>13</v>
      </c>
      <c r="AS3" s="1" t="s">
        <v>14</v>
      </c>
      <c r="AT3" s="1" t="s">
        <v>17</v>
      </c>
      <c r="AU3" s="1" t="s">
        <v>18</v>
      </c>
      <c r="AV3" s="1" t="s">
        <v>13</v>
      </c>
      <c r="AW3" s="1" t="s">
        <v>14</v>
      </c>
      <c r="AX3" s="1" t="s">
        <v>17</v>
      </c>
      <c r="AY3" s="1" t="s">
        <v>18</v>
      </c>
      <c r="AZ3" s="1" t="s">
        <v>13</v>
      </c>
      <c r="BA3" s="1" t="s">
        <v>14</v>
      </c>
      <c r="BB3" s="1" t="s">
        <v>17</v>
      </c>
      <c r="BC3" s="1" t="s">
        <v>18</v>
      </c>
      <c r="BD3" s="1" t="s">
        <v>13</v>
      </c>
      <c r="BE3" s="1" t="s">
        <v>14</v>
      </c>
      <c r="BF3" s="1" t="s">
        <v>17</v>
      </c>
      <c r="BG3" s="1" t="s">
        <v>18</v>
      </c>
      <c r="BH3" s="1" t="s">
        <v>13</v>
      </c>
      <c r="BI3" s="1" t="s">
        <v>14</v>
      </c>
      <c r="BJ3" s="1" t="s">
        <v>17</v>
      </c>
      <c r="BK3" s="1" t="s">
        <v>18</v>
      </c>
      <c r="BL3" s="1" t="s">
        <v>13</v>
      </c>
      <c r="BM3" s="1" t="s">
        <v>14</v>
      </c>
      <c r="BN3" s="1" t="s">
        <v>17</v>
      </c>
      <c r="BO3" s="1" t="s">
        <v>18</v>
      </c>
      <c r="BP3" s="1" t="s">
        <v>13</v>
      </c>
      <c r="BQ3" s="1" t="s">
        <v>14</v>
      </c>
      <c r="BR3" s="1" t="s">
        <v>17</v>
      </c>
      <c r="BS3" s="1" t="s">
        <v>18</v>
      </c>
      <c r="BT3" s="1" t="s">
        <v>13</v>
      </c>
      <c r="BU3" s="1" t="s">
        <v>14</v>
      </c>
      <c r="BV3" s="1" t="s">
        <v>17</v>
      </c>
      <c r="BW3" s="1" t="s">
        <v>18</v>
      </c>
      <c r="BX3" s="1" t="s">
        <v>13</v>
      </c>
      <c r="BY3" s="1" t="s">
        <v>14</v>
      </c>
      <c r="BZ3" s="1" t="s">
        <v>17</v>
      </c>
      <c r="CA3" s="1" t="s">
        <v>18</v>
      </c>
      <c r="CB3" s="1" t="s">
        <v>13</v>
      </c>
      <c r="CC3" s="1" t="s">
        <v>14</v>
      </c>
      <c r="CD3" s="1" t="s">
        <v>17</v>
      </c>
      <c r="CE3" s="1" t="s">
        <v>18</v>
      </c>
      <c r="CF3" s="1" t="s">
        <v>13</v>
      </c>
      <c r="CG3" s="1" t="s">
        <v>14</v>
      </c>
      <c r="CH3" s="1" t="s">
        <v>17</v>
      </c>
      <c r="CI3" s="1" t="s">
        <v>18</v>
      </c>
      <c r="CJ3" s="1" t="s">
        <v>13</v>
      </c>
      <c r="CK3" s="1" t="s">
        <v>14</v>
      </c>
      <c r="CL3" s="1" t="s">
        <v>17</v>
      </c>
      <c r="CM3" s="1" t="s">
        <v>18</v>
      </c>
      <c r="CN3" s="1" t="s">
        <v>13</v>
      </c>
      <c r="CO3" s="1" t="s">
        <v>14</v>
      </c>
      <c r="CP3" s="1" t="s">
        <v>17</v>
      </c>
      <c r="CQ3" s="1" t="s">
        <v>18</v>
      </c>
      <c r="CR3" s="1" t="s">
        <v>13</v>
      </c>
      <c r="CS3" s="1" t="s">
        <v>14</v>
      </c>
      <c r="CT3" s="1" t="s">
        <v>17</v>
      </c>
      <c r="CU3" s="1" t="s">
        <v>18</v>
      </c>
      <c r="CV3" s="1" t="s">
        <v>13</v>
      </c>
      <c r="CW3" s="1" t="s">
        <v>14</v>
      </c>
      <c r="CX3" s="1" t="s">
        <v>17</v>
      </c>
      <c r="CY3" s="1" t="s">
        <v>18</v>
      </c>
      <c r="CZ3" s="1" t="s">
        <v>13</v>
      </c>
      <c r="DA3" s="1" t="s">
        <v>14</v>
      </c>
      <c r="DB3" s="1" t="s">
        <v>17</v>
      </c>
      <c r="DC3" s="1" t="s">
        <v>18</v>
      </c>
      <c r="DD3" s="1" t="s">
        <v>13</v>
      </c>
      <c r="DE3" s="1" t="s">
        <v>14</v>
      </c>
      <c r="DF3" s="1" t="s">
        <v>17</v>
      </c>
      <c r="DG3" s="1" t="s">
        <v>18</v>
      </c>
      <c r="DH3" s="1" t="s">
        <v>13</v>
      </c>
      <c r="DI3" s="1" t="s">
        <v>14</v>
      </c>
      <c r="DJ3" s="1" t="s">
        <v>17</v>
      </c>
      <c r="DK3" s="1" t="s">
        <v>18</v>
      </c>
      <c r="DL3" s="1" t="s">
        <v>13</v>
      </c>
      <c r="DM3" s="1" t="s">
        <v>14</v>
      </c>
      <c r="DN3" s="1" t="s">
        <v>17</v>
      </c>
      <c r="DO3" s="1" t="s">
        <v>18</v>
      </c>
      <c r="DP3" s="1" t="s">
        <v>13</v>
      </c>
      <c r="DQ3" s="1" t="s">
        <v>14</v>
      </c>
      <c r="DR3" s="1" t="s">
        <v>17</v>
      </c>
      <c r="DS3" s="1" t="s">
        <v>18</v>
      </c>
      <c r="DT3" s="1" t="s">
        <v>13</v>
      </c>
      <c r="DU3" s="1" t="s">
        <v>14</v>
      </c>
      <c r="DV3" s="1" t="s">
        <v>17</v>
      </c>
      <c r="DW3" s="1" t="s">
        <v>18</v>
      </c>
      <c r="DX3" s="1" t="s">
        <v>13</v>
      </c>
      <c r="DY3" s="1" t="s">
        <v>14</v>
      </c>
      <c r="DZ3" s="1" t="s">
        <v>17</v>
      </c>
      <c r="EA3" s="1" t="s">
        <v>18</v>
      </c>
      <c r="EB3" s="1" t="s">
        <v>13</v>
      </c>
      <c r="EC3" s="1" t="s">
        <v>14</v>
      </c>
      <c r="ED3" s="1" t="s">
        <v>17</v>
      </c>
      <c r="EE3" s="1" t="s">
        <v>18</v>
      </c>
      <c r="EF3" s="1" t="s">
        <v>13</v>
      </c>
      <c r="EG3" s="1" t="s">
        <v>14</v>
      </c>
      <c r="EH3" s="1" t="s">
        <v>17</v>
      </c>
      <c r="EI3" s="1" t="s">
        <v>18</v>
      </c>
      <c r="EJ3" s="29" t="s">
        <v>13</v>
      </c>
      <c r="EK3" s="29" t="s">
        <v>14</v>
      </c>
      <c r="EL3" s="29" t="s">
        <v>17</v>
      </c>
      <c r="EM3" s="29" t="s">
        <v>18</v>
      </c>
      <c r="EN3" s="29" t="s">
        <v>13</v>
      </c>
      <c r="EO3" s="29" t="s">
        <v>14</v>
      </c>
      <c r="EP3" s="29" t="s">
        <v>17</v>
      </c>
      <c r="EQ3" s="29" t="s">
        <v>18</v>
      </c>
      <c r="ER3" s="29" t="s">
        <v>13</v>
      </c>
      <c r="ES3" s="29" t="s">
        <v>14</v>
      </c>
      <c r="ET3" s="29" t="s">
        <v>17</v>
      </c>
      <c r="EU3" s="29" t="s">
        <v>18</v>
      </c>
      <c r="EV3" s="29" t="s">
        <v>13</v>
      </c>
      <c r="EW3" s="29" t="s">
        <v>14</v>
      </c>
      <c r="EX3" s="29" t="s">
        <v>17</v>
      </c>
      <c r="EY3" s="29" t="s">
        <v>18</v>
      </c>
      <c r="EZ3" s="29" t="s">
        <v>13</v>
      </c>
      <c r="FA3" s="29" t="s">
        <v>14</v>
      </c>
      <c r="FB3" s="29" t="s">
        <v>17</v>
      </c>
      <c r="FC3" s="29" t="s">
        <v>18</v>
      </c>
      <c r="FD3" s="29" t="s">
        <v>13</v>
      </c>
      <c r="FE3" s="29" t="s">
        <v>14</v>
      </c>
      <c r="FF3" s="29" t="s">
        <v>17</v>
      </c>
      <c r="FG3" s="29" t="s">
        <v>18</v>
      </c>
      <c r="FH3" s="29" t="s">
        <v>13</v>
      </c>
      <c r="FI3" s="29" t="s">
        <v>14</v>
      </c>
      <c r="FJ3" s="29" t="s">
        <v>17</v>
      </c>
      <c r="FK3" s="29" t="s">
        <v>18</v>
      </c>
      <c r="FL3" s="29" t="s">
        <v>13</v>
      </c>
      <c r="FM3" s="29" t="s">
        <v>14</v>
      </c>
      <c r="FN3" s="29" t="s">
        <v>17</v>
      </c>
      <c r="FO3" s="29" t="s">
        <v>18</v>
      </c>
    </row>
    <row r="4" spans="1:187" x14ac:dyDescent="0.35">
      <c r="A4" s="62" t="s">
        <v>19</v>
      </c>
      <c r="B4" s="62"/>
      <c r="C4" s="2">
        <f t="shared" ref="C4:AH4" si="0">SUM(C5:C8)</f>
        <v>53386</v>
      </c>
      <c r="D4" s="2">
        <f t="shared" si="0"/>
        <v>42639</v>
      </c>
      <c r="E4" s="2">
        <f t="shared" si="0"/>
        <v>9615</v>
      </c>
      <c r="F4" s="2">
        <f t="shared" si="0"/>
        <v>88619</v>
      </c>
      <c r="G4" s="2">
        <f t="shared" si="0"/>
        <v>76571</v>
      </c>
      <c r="H4" s="2">
        <f t="shared" si="0"/>
        <v>10766</v>
      </c>
      <c r="I4" s="2">
        <f t="shared" si="0"/>
        <v>73514</v>
      </c>
      <c r="J4" s="2">
        <f t="shared" si="0"/>
        <v>62574</v>
      </c>
      <c r="K4" s="2">
        <f t="shared" si="0"/>
        <v>9893</v>
      </c>
      <c r="L4" s="2">
        <f t="shared" si="0"/>
        <v>67347</v>
      </c>
      <c r="M4" s="2">
        <f t="shared" si="0"/>
        <v>59083</v>
      </c>
      <c r="N4" s="2">
        <f t="shared" si="0"/>
        <v>7273</v>
      </c>
      <c r="O4" s="2">
        <f t="shared" si="0"/>
        <v>799</v>
      </c>
      <c r="P4" s="2">
        <f t="shared" si="0"/>
        <v>66258</v>
      </c>
      <c r="Q4" s="2">
        <f t="shared" si="0"/>
        <v>58791</v>
      </c>
      <c r="R4" s="2">
        <f t="shared" si="0"/>
        <v>6283</v>
      </c>
      <c r="S4" s="2">
        <f t="shared" si="0"/>
        <v>962</v>
      </c>
      <c r="T4" s="2">
        <f t="shared" si="0"/>
        <v>59829</v>
      </c>
      <c r="U4" s="2">
        <f t="shared" si="0"/>
        <v>53185</v>
      </c>
      <c r="V4" s="2">
        <f t="shared" si="0"/>
        <v>5606</v>
      </c>
      <c r="W4" s="2">
        <f t="shared" si="0"/>
        <v>823</v>
      </c>
      <c r="X4" s="2">
        <f t="shared" si="0"/>
        <v>63975</v>
      </c>
      <c r="Y4" s="2">
        <f t="shared" si="0"/>
        <v>57854</v>
      </c>
      <c r="Z4" s="2">
        <f t="shared" si="0"/>
        <v>5068</v>
      </c>
      <c r="AA4" s="2">
        <f t="shared" si="0"/>
        <v>860</v>
      </c>
      <c r="AB4" s="2">
        <f t="shared" si="0"/>
        <v>68641</v>
      </c>
      <c r="AC4" s="2">
        <f t="shared" si="0"/>
        <v>58840</v>
      </c>
      <c r="AD4" s="2">
        <f t="shared" si="0"/>
        <v>8555</v>
      </c>
      <c r="AE4" s="2">
        <f t="shared" si="0"/>
        <v>994</v>
      </c>
      <c r="AF4" s="2">
        <f t="shared" si="0"/>
        <v>81431</v>
      </c>
      <c r="AG4" s="2">
        <f t="shared" si="0"/>
        <v>74139</v>
      </c>
      <c r="AH4" s="2">
        <f t="shared" si="0"/>
        <v>5939</v>
      </c>
      <c r="AI4" s="2">
        <f t="shared" ref="AI4:BK4" si="1">SUM(AI5:AI8)</f>
        <v>1111</v>
      </c>
      <c r="AJ4" s="2">
        <f t="shared" si="1"/>
        <v>76283</v>
      </c>
      <c r="AK4" s="2">
        <f t="shared" si="1"/>
        <v>70004</v>
      </c>
      <c r="AL4" s="2">
        <f t="shared" si="1"/>
        <v>4947</v>
      </c>
      <c r="AM4" s="2">
        <f t="shared" si="1"/>
        <v>1082</v>
      </c>
      <c r="AN4" s="2">
        <f t="shared" si="1"/>
        <v>73099</v>
      </c>
      <c r="AO4" s="2">
        <f t="shared" si="1"/>
        <v>66859</v>
      </c>
      <c r="AP4" s="2">
        <f t="shared" si="1"/>
        <v>5229</v>
      </c>
      <c r="AQ4" s="2">
        <f t="shared" si="1"/>
        <v>830</v>
      </c>
      <c r="AR4" s="2">
        <f t="shared" si="1"/>
        <v>71455</v>
      </c>
      <c r="AS4" s="2">
        <f t="shared" si="1"/>
        <v>65215</v>
      </c>
      <c r="AT4" s="2">
        <f t="shared" si="1"/>
        <v>4976</v>
      </c>
      <c r="AU4" s="2">
        <f t="shared" si="1"/>
        <v>1004</v>
      </c>
      <c r="AV4" s="2">
        <f t="shared" si="1"/>
        <v>81965</v>
      </c>
      <c r="AW4" s="2">
        <f t="shared" si="1"/>
        <v>76312</v>
      </c>
      <c r="AX4" s="2">
        <f t="shared" si="1"/>
        <v>4415</v>
      </c>
      <c r="AY4" s="2">
        <f t="shared" si="1"/>
        <v>1014</v>
      </c>
      <c r="AZ4" s="2">
        <f t="shared" si="1"/>
        <v>80583</v>
      </c>
      <c r="BA4" s="2">
        <f t="shared" si="1"/>
        <v>71842</v>
      </c>
      <c r="BB4" s="2">
        <f t="shared" si="1"/>
        <v>7192</v>
      </c>
      <c r="BC4" s="2">
        <f t="shared" si="1"/>
        <v>1333</v>
      </c>
      <c r="BD4" s="2">
        <f t="shared" si="1"/>
        <v>64763</v>
      </c>
      <c r="BE4" s="2">
        <f t="shared" si="1"/>
        <v>60215</v>
      </c>
      <c r="BF4" s="2">
        <f t="shared" si="1"/>
        <v>3655</v>
      </c>
      <c r="BG4" s="2">
        <f t="shared" si="1"/>
        <v>707</v>
      </c>
      <c r="BH4" s="2">
        <f t="shared" si="1"/>
        <v>58604</v>
      </c>
      <c r="BI4" s="2">
        <f t="shared" si="1"/>
        <v>54109</v>
      </c>
      <c r="BJ4" s="2">
        <f t="shared" si="1"/>
        <v>3736</v>
      </c>
      <c r="BK4" s="2">
        <f t="shared" si="1"/>
        <v>638</v>
      </c>
      <c r="BL4" s="2">
        <f t="shared" ref="BL4:BS4" si="2">SUM(BL5:BL8)</f>
        <v>67250</v>
      </c>
      <c r="BM4" s="2">
        <f t="shared" si="2"/>
        <v>61500</v>
      </c>
      <c r="BN4" s="2">
        <f t="shared" si="2"/>
        <v>4845</v>
      </c>
      <c r="BO4" s="2">
        <f t="shared" si="2"/>
        <v>735</v>
      </c>
      <c r="BP4" s="2">
        <f t="shared" si="2"/>
        <v>61741</v>
      </c>
      <c r="BQ4" s="2">
        <f t="shared" si="2"/>
        <v>57573</v>
      </c>
      <c r="BR4" s="2">
        <f t="shared" si="2"/>
        <v>3264</v>
      </c>
      <c r="BS4" s="2">
        <f t="shared" si="2"/>
        <v>695</v>
      </c>
      <c r="BT4" s="2">
        <f t="shared" ref="BT4:CQ4" si="3">SUM(BT5:BT8)</f>
        <v>79109</v>
      </c>
      <c r="BU4" s="2">
        <f t="shared" si="3"/>
        <v>72826</v>
      </c>
      <c r="BV4" s="2">
        <f t="shared" si="3"/>
        <v>5002</v>
      </c>
      <c r="BW4" s="2">
        <f t="shared" si="3"/>
        <v>1039</v>
      </c>
      <c r="BX4" s="2">
        <f t="shared" si="3"/>
        <v>69071</v>
      </c>
      <c r="BY4" s="2">
        <f t="shared" si="3"/>
        <v>63841</v>
      </c>
      <c r="BZ4" s="2">
        <f t="shared" si="3"/>
        <v>3877</v>
      </c>
      <c r="CA4" s="2">
        <f t="shared" si="3"/>
        <v>1044</v>
      </c>
      <c r="CB4" s="2">
        <f t="shared" si="3"/>
        <v>82796</v>
      </c>
      <c r="CC4" s="2">
        <f t="shared" si="3"/>
        <v>77257</v>
      </c>
      <c r="CD4" s="2">
        <f t="shared" si="3"/>
        <v>3910</v>
      </c>
      <c r="CE4" s="2">
        <f t="shared" si="3"/>
        <v>1275</v>
      </c>
      <c r="CF4" s="2">
        <f t="shared" si="3"/>
        <v>97834</v>
      </c>
      <c r="CG4" s="2">
        <f t="shared" si="3"/>
        <v>92955</v>
      </c>
      <c r="CH4" s="2">
        <f t="shared" si="3"/>
        <v>3366</v>
      </c>
      <c r="CI4" s="2">
        <f t="shared" si="3"/>
        <v>1213</v>
      </c>
      <c r="CJ4" s="2">
        <f t="shared" si="3"/>
        <v>70940</v>
      </c>
      <c r="CK4" s="2">
        <f t="shared" si="3"/>
        <v>67028</v>
      </c>
      <c r="CL4" s="2">
        <f t="shared" si="3"/>
        <v>2724</v>
      </c>
      <c r="CM4" s="2">
        <f t="shared" si="3"/>
        <v>952</v>
      </c>
      <c r="CN4" s="2">
        <f t="shared" si="3"/>
        <v>84320</v>
      </c>
      <c r="CO4" s="2">
        <f t="shared" si="3"/>
        <v>74500</v>
      </c>
      <c r="CP4" s="2">
        <f t="shared" si="3"/>
        <v>3027</v>
      </c>
      <c r="CQ4" s="2">
        <f t="shared" si="3"/>
        <v>4741</v>
      </c>
      <c r="CR4" s="2">
        <f t="shared" ref="CR4:DF4" si="4">SUM(CR5:CR8)</f>
        <v>87962</v>
      </c>
      <c r="CS4" s="2">
        <f t="shared" si="4"/>
        <v>83025</v>
      </c>
      <c r="CT4" s="2">
        <f t="shared" si="4"/>
        <v>3256</v>
      </c>
      <c r="CU4" s="2">
        <f t="shared" si="4"/>
        <v>1350</v>
      </c>
      <c r="CV4" s="2">
        <f t="shared" si="4"/>
        <v>85266</v>
      </c>
      <c r="CW4" s="2">
        <f t="shared" si="4"/>
        <v>80344</v>
      </c>
      <c r="CX4" s="2">
        <f t="shared" si="4"/>
        <v>3534</v>
      </c>
      <c r="CY4" s="2">
        <f t="shared" si="4"/>
        <v>1081</v>
      </c>
      <c r="CZ4" s="2">
        <f t="shared" si="4"/>
        <v>64334</v>
      </c>
      <c r="DA4" s="2">
        <f t="shared" si="4"/>
        <v>59030</v>
      </c>
      <c r="DB4" s="2">
        <f t="shared" si="4"/>
        <v>4155</v>
      </c>
      <c r="DC4" s="2">
        <f t="shared" si="4"/>
        <v>914</v>
      </c>
      <c r="DD4" s="2">
        <f>SUM(DD5:DD8)</f>
        <v>67459</v>
      </c>
      <c r="DE4" s="2">
        <f t="shared" si="4"/>
        <v>56704</v>
      </c>
      <c r="DF4" s="2">
        <f t="shared" si="4"/>
        <v>9779</v>
      </c>
      <c r="DG4" s="2">
        <f>SUM(DG5:DG8)</f>
        <v>758</v>
      </c>
      <c r="DH4" s="2">
        <f t="shared" ref="DH4:DJ4" si="5">SUM(DH5:DH8)</f>
        <v>64617</v>
      </c>
      <c r="DI4" s="2">
        <f t="shared" si="5"/>
        <v>61212</v>
      </c>
      <c r="DJ4" s="2">
        <f t="shared" si="5"/>
        <v>2168</v>
      </c>
      <c r="DK4" s="2">
        <f>SUM(DK5:DK8)</f>
        <v>986</v>
      </c>
      <c r="DL4" s="2">
        <f t="shared" ref="DL4:DR4" si="6">SUM(DL5:DL8)</f>
        <v>50474</v>
      </c>
      <c r="DM4" s="2">
        <f t="shared" si="6"/>
        <v>47626</v>
      </c>
      <c r="DN4" s="2">
        <f t="shared" si="6"/>
        <v>1809</v>
      </c>
      <c r="DO4" s="2">
        <f t="shared" si="6"/>
        <v>823</v>
      </c>
      <c r="DP4" s="2">
        <f t="shared" si="6"/>
        <v>67878</v>
      </c>
      <c r="DQ4" s="2">
        <f t="shared" si="6"/>
        <v>64233</v>
      </c>
      <c r="DR4" s="2">
        <f t="shared" si="6"/>
        <v>2120</v>
      </c>
      <c r="DS4" s="2">
        <f>SUM(DS5:DS8)</f>
        <v>1211</v>
      </c>
      <c r="DT4" s="2">
        <f>SUM(DT5:DT8)</f>
        <v>80673</v>
      </c>
      <c r="DU4" s="2">
        <f t="shared" ref="DU4:EI4" si="7">SUM(DU5:DU8)</f>
        <v>75974</v>
      </c>
      <c r="DV4" s="2">
        <f t="shared" si="7"/>
        <v>2441</v>
      </c>
      <c r="DW4" s="2">
        <f t="shared" si="7"/>
        <v>1790</v>
      </c>
      <c r="DX4" s="2">
        <f t="shared" si="7"/>
        <v>67878</v>
      </c>
      <c r="DY4" s="2">
        <f t="shared" si="7"/>
        <v>64088</v>
      </c>
      <c r="DZ4" s="2">
        <f t="shared" si="7"/>
        <v>2120</v>
      </c>
      <c r="EA4" s="2">
        <f t="shared" si="7"/>
        <v>1356</v>
      </c>
      <c r="EB4" s="2">
        <f t="shared" si="7"/>
        <v>111636</v>
      </c>
      <c r="EC4" s="2">
        <f>SUM(EC5:EC8)</f>
        <v>99601</v>
      </c>
      <c r="ED4" s="2">
        <f t="shared" si="7"/>
        <v>9444</v>
      </c>
      <c r="EE4" s="2">
        <f t="shared" si="7"/>
        <v>1999</v>
      </c>
      <c r="EF4" s="2">
        <f t="shared" si="7"/>
        <v>119336</v>
      </c>
      <c r="EG4" s="2">
        <f t="shared" si="7"/>
        <v>109352</v>
      </c>
      <c r="EH4" s="2">
        <f t="shared" si="7"/>
        <v>5837</v>
      </c>
      <c r="EI4" s="2">
        <f t="shared" si="7"/>
        <v>3164</v>
      </c>
      <c r="EJ4" s="2">
        <f t="shared" ref="EJ4:EM4" si="8">SUM(EJ5:EJ8)</f>
        <v>98712</v>
      </c>
      <c r="EK4" s="2">
        <f t="shared" si="8"/>
        <v>92007</v>
      </c>
      <c r="EL4" s="2">
        <f t="shared" si="8"/>
        <v>3509</v>
      </c>
      <c r="EM4" s="2">
        <f t="shared" si="8"/>
        <v>2553</v>
      </c>
      <c r="EN4" s="2">
        <f t="shared" ref="EN4:FO4" si="9">SUM(EN5:EN8)</f>
        <v>67581</v>
      </c>
      <c r="EO4" s="2">
        <f t="shared" si="9"/>
        <v>63241</v>
      </c>
      <c r="EP4" s="2">
        <f t="shared" si="9"/>
        <v>2690</v>
      </c>
      <c r="EQ4" s="2">
        <f t="shared" si="9"/>
        <v>1257</v>
      </c>
      <c r="ER4" s="2">
        <f t="shared" si="9"/>
        <v>66016</v>
      </c>
      <c r="ES4" s="2">
        <f t="shared" si="9"/>
        <v>60076</v>
      </c>
      <c r="ET4" s="2">
        <f t="shared" si="9"/>
        <v>2773</v>
      </c>
      <c r="EU4" s="2">
        <f t="shared" si="9"/>
        <v>2346</v>
      </c>
      <c r="EV4" s="2">
        <f t="shared" si="9"/>
        <v>42247</v>
      </c>
      <c r="EW4" s="2">
        <f t="shared" si="9"/>
        <v>39126</v>
      </c>
      <c r="EX4" s="2">
        <f t="shared" si="9"/>
        <v>1988</v>
      </c>
      <c r="EY4" s="2">
        <f t="shared" si="9"/>
        <v>879</v>
      </c>
      <c r="EZ4" s="2">
        <f t="shared" si="9"/>
        <v>0</v>
      </c>
      <c r="FA4" s="2">
        <f t="shared" si="9"/>
        <v>0</v>
      </c>
      <c r="FB4" s="2">
        <f t="shared" si="9"/>
        <v>0</v>
      </c>
      <c r="FC4" s="2">
        <f t="shared" si="9"/>
        <v>0</v>
      </c>
      <c r="FD4" s="2">
        <f t="shared" si="9"/>
        <v>0</v>
      </c>
      <c r="FE4" s="2">
        <f t="shared" si="9"/>
        <v>0</v>
      </c>
      <c r="FF4" s="2">
        <f t="shared" si="9"/>
        <v>0</v>
      </c>
      <c r="FG4" s="2">
        <f t="shared" si="9"/>
        <v>0</v>
      </c>
      <c r="FH4" s="2">
        <f t="shared" si="9"/>
        <v>0</v>
      </c>
      <c r="FI4" s="2">
        <f t="shared" si="9"/>
        <v>0</v>
      </c>
      <c r="FJ4" s="2">
        <f t="shared" si="9"/>
        <v>0</v>
      </c>
      <c r="FK4" s="2">
        <f t="shared" si="9"/>
        <v>0</v>
      </c>
      <c r="FL4" s="2">
        <f t="shared" si="9"/>
        <v>0</v>
      </c>
      <c r="FM4" s="2">
        <f t="shared" si="9"/>
        <v>0</v>
      </c>
      <c r="FN4" s="2">
        <f t="shared" si="9"/>
        <v>0</v>
      </c>
      <c r="FO4" s="2">
        <f t="shared" si="9"/>
        <v>0</v>
      </c>
    </row>
    <row r="5" spans="1:187" x14ac:dyDescent="0.35">
      <c r="A5" s="1" t="s">
        <v>20</v>
      </c>
      <c r="B5" s="1" t="s">
        <v>21</v>
      </c>
      <c r="C5" s="1">
        <v>49325</v>
      </c>
      <c r="D5" s="1">
        <v>39418</v>
      </c>
      <c r="E5" s="1">
        <v>8826</v>
      </c>
      <c r="F5" s="1">
        <v>81247</v>
      </c>
      <c r="G5" s="1">
        <v>70369</v>
      </c>
      <c r="H5" s="1">
        <v>9674</v>
      </c>
      <c r="I5" s="1">
        <v>66859</v>
      </c>
      <c r="J5" s="1">
        <v>56674</v>
      </c>
      <c r="K5" s="1">
        <v>9193</v>
      </c>
      <c r="L5" s="1">
        <v>60362</v>
      </c>
      <c r="M5" s="1">
        <v>52702</v>
      </c>
      <c r="N5" s="1">
        <v>6723</v>
      </c>
      <c r="O5" s="1">
        <v>745</v>
      </c>
      <c r="P5" s="1">
        <v>59364</v>
      </c>
      <c r="Q5" s="1">
        <v>52438</v>
      </c>
      <c r="R5" s="1">
        <v>5809</v>
      </c>
      <c r="S5" s="1">
        <v>895</v>
      </c>
      <c r="T5" s="1">
        <v>52793</v>
      </c>
      <c r="U5" s="1">
        <v>47010</v>
      </c>
      <c r="V5" s="1">
        <v>4829</v>
      </c>
      <c r="W5" s="1">
        <v>754</v>
      </c>
      <c r="X5" s="1">
        <v>57787</v>
      </c>
      <c r="Y5" s="1">
        <v>52264</v>
      </c>
      <c r="Z5" s="1">
        <v>4523</v>
      </c>
      <c r="AA5" s="1">
        <v>807</v>
      </c>
      <c r="AB5" s="1">
        <v>61337</v>
      </c>
      <c r="AC5" s="1">
        <v>52139</v>
      </c>
      <c r="AD5" s="1">
        <v>7995</v>
      </c>
      <c r="AE5" s="1">
        <v>951</v>
      </c>
      <c r="AF5" s="1">
        <v>72220</v>
      </c>
      <c r="AG5" s="1">
        <v>65592</v>
      </c>
      <c r="AH5" s="1">
        <v>5362</v>
      </c>
      <c r="AI5" s="1">
        <v>1024</v>
      </c>
      <c r="AJ5" s="1">
        <v>67349</v>
      </c>
      <c r="AK5" s="1">
        <v>61732</v>
      </c>
      <c r="AL5" s="1">
        <v>4349</v>
      </c>
      <c r="AM5" s="1">
        <v>1018</v>
      </c>
      <c r="AN5" s="1">
        <v>66768</v>
      </c>
      <c r="AO5" s="1">
        <v>61024</v>
      </c>
      <c r="AP5" s="1">
        <v>4783</v>
      </c>
      <c r="AQ5" s="1">
        <v>780</v>
      </c>
      <c r="AR5" s="1">
        <v>65397</v>
      </c>
      <c r="AS5" s="1">
        <v>60112</v>
      </c>
      <c r="AT5" s="1">
        <v>4070</v>
      </c>
      <c r="AU5" s="1">
        <v>956</v>
      </c>
      <c r="AV5" s="1">
        <v>75734</v>
      </c>
      <c r="AW5" s="1">
        <v>70770</v>
      </c>
      <c r="AX5" s="1">
        <v>3787</v>
      </c>
      <c r="AY5" s="1">
        <v>953</v>
      </c>
      <c r="AZ5" s="1">
        <v>74130</v>
      </c>
      <c r="BA5" s="1">
        <v>65830</v>
      </c>
      <c r="BB5" s="1">
        <v>6829</v>
      </c>
      <c r="BC5" s="1">
        <v>1255</v>
      </c>
      <c r="BD5" s="1">
        <v>58907</v>
      </c>
      <c r="BE5" s="1">
        <v>54705</v>
      </c>
      <c r="BF5" s="1">
        <v>3376</v>
      </c>
      <c r="BG5" s="1">
        <v>641</v>
      </c>
      <c r="BH5" s="1">
        <v>52870</v>
      </c>
      <c r="BI5" s="1">
        <v>48648</v>
      </c>
      <c r="BJ5" s="1">
        <v>3514</v>
      </c>
      <c r="BK5" s="1">
        <v>587</v>
      </c>
      <c r="BL5" s="1">
        <v>59980</v>
      </c>
      <c r="BM5" s="1">
        <v>54624</v>
      </c>
      <c r="BN5" s="1">
        <v>4526</v>
      </c>
      <c r="BO5" s="1">
        <v>660</v>
      </c>
      <c r="BP5" s="1">
        <v>55122</v>
      </c>
      <c r="BQ5" s="1">
        <v>51285</v>
      </c>
      <c r="BR5" s="1">
        <v>2969</v>
      </c>
      <c r="BS5" s="1">
        <v>659</v>
      </c>
      <c r="BT5" s="1">
        <v>72412</v>
      </c>
      <c r="BU5" s="1">
        <v>66531</v>
      </c>
      <c r="BV5" s="1">
        <v>4658</v>
      </c>
      <c r="BW5" s="1">
        <v>981</v>
      </c>
      <c r="BX5" s="1">
        <v>61375</v>
      </c>
      <c r="BY5" s="1">
        <v>56563</v>
      </c>
      <c r="BZ5" s="1">
        <v>3523</v>
      </c>
      <c r="CA5" s="1">
        <v>980</v>
      </c>
      <c r="CB5" s="1">
        <v>74692</v>
      </c>
      <c r="CC5" s="1">
        <v>69547</v>
      </c>
      <c r="CD5" s="1">
        <v>3578</v>
      </c>
      <c r="CE5" s="1">
        <v>1213</v>
      </c>
      <c r="CF5" s="1">
        <v>90604</v>
      </c>
      <c r="CG5" s="1">
        <v>86132</v>
      </c>
      <c r="CH5" s="1">
        <v>3016</v>
      </c>
      <c r="CI5" s="1">
        <v>1156</v>
      </c>
      <c r="CJ5" s="1">
        <v>65028</v>
      </c>
      <c r="CK5" s="1">
        <v>61400</v>
      </c>
      <c r="CL5" s="1">
        <v>2509</v>
      </c>
      <c r="CM5" s="1">
        <v>883</v>
      </c>
      <c r="CN5" s="1">
        <v>76230</v>
      </c>
      <c r="CO5" s="1">
        <v>66745</v>
      </c>
      <c r="CP5" s="1">
        <v>2747</v>
      </c>
      <c r="CQ5" s="1">
        <v>4686</v>
      </c>
      <c r="CR5" s="1">
        <v>82818</v>
      </c>
      <c r="CS5" s="1">
        <v>78179</v>
      </c>
      <c r="CT5" s="1">
        <v>3001</v>
      </c>
      <c r="CU5" s="1">
        <v>1307</v>
      </c>
      <c r="CV5" s="1">
        <v>79920</v>
      </c>
      <c r="CW5" s="1">
        <v>75281</v>
      </c>
      <c r="CX5" s="1">
        <v>3299</v>
      </c>
      <c r="CY5" s="1">
        <v>1033</v>
      </c>
      <c r="CZ5" s="1">
        <v>58627</v>
      </c>
      <c r="DA5" s="1">
        <v>53546</v>
      </c>
      <c r="DB5" s="1">
        <v>3970</v>
      </c>
      <c r="DC5" s="1">
        <v>876</v>
      </c>
      <c r="DD5" s="1">
        <v>62137</v>
      </c>
      <c r="DE5" s="1">
        <v>51614</v>
      </c>
      <c r="DF5" s="1">
        <v>9583</v>
      </c>
      <c r="DG5" s="1">
        <v>722</v>
      </c>
      <c r="DH5" s="1">
        <v>57745</v>
      </c>
      <c r="DI5" s="1">
        <v>54689</v>
      </c>
      <c r="DJ5" s="1">
        <v>1901</v>
      </c>
      <c r="DK5" s="1">
        <v>904</v>
      </c>
      <c r="DL5" s="1">
        <v>44731</v>
      </c>
      <c r="DM5" s="1">
        <v>42184</v>
      </c>
      <c r="DN5" s="1">
        <v>1551</v>
      </c>
      <c r="DO5" s="1">
        <v>780</v>
      </c>
      <c r="DP5" s="1">
        <v>62177</v>
      </c>
      <c r="DQ5" s="1">
        <v>58853</v>
      </c>
      <c r="DR5" s="1">
        <v>1851</v>
      </c>
      <c r="DS5" s="1">
        <v>1159</v>
      </c>
      <c r="DT5" s="1">
        <v>74162</v>
      </c>
      <c r="DU5" s="1">
        <v>69832</v>
      </c>
      <c r="DV5" s="1">
        <v>2143</v>
      </c>
      <c r="DW5" s="1">
        <v>1719</v>
      </c>
      <c r="DX5" s="1">
        <v>62177</v>
      </c>
      <c r="DY5" s="1">
        <v>58725</v>
      </c>
      <c r="DZ5" s="1">
        <v>1851</v>
      </c>
      <c r="EA5" s="1">
        <v>1287</v>
      </c>
      <c r="EB5" s="1">
        <v>104740</v>
      </c>
      <c r="EC5" s="1">
        <v>93039</v>
      </c>
      <c r="ED5" s="1">
        <v>9193</v>
      </c>
      <c r="EE5" s="1">
        <v>1916</v>
      </c>
      <c r="EF5" s="1">
        <v>113898</v>
      </c>
      <c r="EG5" s="1">
        <v>104249</v>
      </c>
      <c r="EH5" s="1">
        <v>5578</v>
      </c>
      <c r="EI5" s="1">
        <v>3088</v>
      </c>
      <c r="EJ5" s="21">
        <v>93675</v>
      </c>
      <c r="EK5" s="21">
        <v>87311</v>
      </c>
      <c r="EL5" s="21">
        <v>3240</v>
      </c>
      <c r="EM5" s="21">
        <v>2481</v>
      </c>
      <c r="EN5" s="1">
        <v>62293</v>
      </c>
      <c r="EO5" s="1">
        <v>58203</v>
      </c>
      <c r="EP5" s="1">
        <v>2477</v>
      </c>
      <c r="EQ5" s="1">
        <v>1220</v>
      </c>
      <c r="ER5" s="1">
        <v>60059</v>
      </c>
      <c r="ES5" s="1">
        <v>54436</v>
      </c>
      <c r="ET5" s="1">
        <v>2524</v>
      </c>
      <c r="EU5" s="1">
        <v>2278</v>
      </c>
      <c r="EV5" s="1">
        <v>37810</v>
      </c>
      <c r="EW5" s="1">
        <v>34933</v>
      </c>
      <c r="EX5" s="1">
        <v>1777</v>
      </c>
      <c r="EY5" s="1">
        <v>846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</row>
    <row r="7" spans="1:187" x14ac:dyDescent="0.35">
      <c r="A7" s="62" t="s">
        <v>22</v>
      </c>
      <c r="B7" s="62"/>
      <c r="C7" s="19"/>
    </row>
    <row r="8" spans="1:187" x14ac:dyDescent="0.35">
      <c r="A8" s="1" t="s">
        <v>23</v>
      </c>
      <c r="B8" s="1" t="s">
        <v>24</v>
      </c>
      <c r="C8" s="1">
        <v>4061</v>
      </c>
      <c r="D8" s="1">
        <v>3221</v>
      </c>
      <c r="E8" s="1">
        <v>789</v>
      </c>
      <c r="F8" s="1">
        <v>7372</v>
      </c>
      <c r="G8" s="1">
        <v>6202</v>
      </c>
      <c r="H8" s="1">
        <v>1092</v>
      </c>
      <c r="I8" s="1">
        <v>6655</v>
      </c>
      <c r="J8" s="1">
        <v>5900</v>
      </c>
      <c r="K8" s="1">
        <v>700</v>
      </c>
      <c r="L8" s="1">
        <v>6985</v>
      </c>
      <c r="M8" s="1">
        <v>6381</v>
      </c>
      <c r="N8" s="1">
        <v>550</v>
      </c>
      <c r="O8" s="1">
        <v>54</v>
      </c>
      <c r="P8" s="1">
        <v>6894</v>
      </c>
      <c r="Q8" s="1">
        <v>6353</v>
      </c>
      <c r="R8" s="1">
        <v>474</v>
      </c>
      <c r="S8" s="1">
        <v>67</v>
      </c>
      <c r="T8" s="1">
        <v>7036</v>
      </c>
      <c r="U8" s="1">
        <v>6175</v>
      </c>
      <c r="V8" s="1">
        <v>777</v>
      </c>
      <c r="W8" s="1">
        <v>69</v>
      </c>
      <c r="X8" s="1">
        <v>6188</v>
      </c>
      <c r="Y8" s="1">
        <v>5590</v>
      </c>
      <c r="Z8" s="1">
        <v>545</v>
      </c>
      <c r="AA8" s="1">
        <v>53</v>
      </c>
      <c r="AB8" s="1">
        <v>7304</v>
      </c>
      <c r="AC8" s="1">
        <v>6701</v>
      </c>
      <c r="AD8" s="1">
        <v>560</v>
      </c>
      <c r="AE8" s="1">
        <v>43</v>
      </c>
      <c r="AF8" s="1">
        <v>9211</v>
      </c>
      <c r="AG8" s="1">
        <v>8547</v>
      </c>
      <c r="AH8" s="1">
        <v>577</v>
      </c>
      <c r="AI8" s="1">
        <v>87</v>
      </c>
      <c r="AJ8" s="1">
        <v>8934</v>
      </c>
      <c r="AK8" s="1">
        <v>8272</v>
      </c>
      <c r="AL8" s="1">
        <v>598</v>
      </c>
      <c r="AM8" s="1">
        <v>64</v>
      </c>
      <c r="AN8" s="1">
        <v>6331</v>
      </c>
      <c r="AO8" s="1">
        <v>5835</v>
      </c>
      <c r="AP8" s="1">
        <v>446</v>
      </c>
      <c r="AQ8" s="1">
        <v>50</v>
      </c>
      <c r="AR8" s="1">
        <v>6058</v>
      </c>
      <c r="AS8" s="1">
        <v>5103</v>
      </c>
      <c r="AT8" s="1">
        <v>906</v>
      </c>
      <c r="AU8" s="1">
        <v>48</v>
      </c>
      <c r="AV8" s="1">
        <v>6231</v>
      </c>
      <c r="AW8" s="1">
        <v>5542</v>
      </c>
      <c r="AX8" s="1">
        <v>628</v>
      </c>
      <c r="AY8" s="1">
        <v>61</v>
      </c>
      <c r="AZ8" s="1">
        <v>6453</v>
      </c>
      <c r="BA8" s="1">
        <v>6012</v>
      </c>
      <c r="BB8" s="1">
        <v>363</v>
      </c>
      <c r="BC8" s="1">
        <v>78</v>
      </c>
      <c r="BD8" s="1">
        <v>5856</v>
      </c>
      <c r="BE8" s="1">
        <v>5510</v>
      </c>
      <c r="BF8" s="1">
        <v>279</v>
      </c>
      <c r="BG8" s="1">
        <v>66</v>
      </c>
      <c r="BH8" s="1">
        <v>5734</v>
      </c>
      <c r="BI8" s="1">
        <v>5461</v>
      </c>
      <c r="BJ8" s="1">
        <v>222</v>
      </c>
      <c r="BK8" s="1">
        <v>51</v>
      </c>
      <c r="BL8" s="1">
        <v>7270</v>
      </c>
      <c r="BM8" s="1">
        <v>6876</v>
      </c>
      <c r="BN8" s="1">
        <v>319</v>
      </c>
      <c r="BO8" s="1">
        <v>75</v>
      </c>
      <c r="BP8" s="1">
        <v>6619</v>
      </c>
      <c r="BQ8" s="1">
        <v>6288</v>
      </c>
      <c r="BR8" s="1">
        <v>295</v>
      </c>
      <c r="BS8" s="1">
        <v>36</v>
      </c>
      <c r="BT8" s="1">
        <v>6697</v>
      </c>
      <c r="BU8" s="1">
        <v>6295</v>
      </c>
      <c r="BV8" s="1">
        <v>344</v>
      </c>
      <c r="BW8" s="1">
        <v>58</v>
      </c>
      <c r="BX8" s="15">
        <v>7696</v>
      </c>
      <c r="BY8" s="1">
        <v>7278</v>
      </c>
      <c r="BZ8" s="1">
        <v>354</v>
      </c>
      <c r="CA8" s="1">
        <v>64</v>
      </c>
      <c r="CB8" s="1">
        <v>8104</v>
      </c>
      <c r="CC8" s="1">
        <v>7710</v>
      </c>
      <c r="CD8" s="1">
        <v>332</v>
      </c>
      <c r="CE8" s="1">
        <v>62</v>
      </c>
      <c r="CF8" s="1">
        <v>7230</v>
      </c>
      <c r="CG8" s="1">
        <v>6823</v>
      </c>
      <c r="CH8" s="1">
        <v>350</v>
      </c>
      <c r="CI8" s="1">
        <v>57</v>
      </c>
      <c r="CJ8" s="1">
        <v>5912</v>
      </c>
      <c r="CK8" s="1">
        <v>5628</v>
      </c>
      <c r="CL8" s="1">
        <v>215</v>
      </c>
      <c r="CM8" s="1">
        <v>69</v>
      </c>
      <c r="CN8" s="1">
        <v>8090</v>
      </c>
      <c r="CO8" s="1">
        <v>7755</v>
      </c>
      <c r="CP8" s="1">
        <v>280</v>
      </c>
      <c r="CQ8" s="1">
        <v>55</v>
      </c>
      <c r="CR8" s="1">
        <v>5144</v>
      </c>
      <c r="CS8" s="1">
        <v>4846</v>
      </c>
      <c r="CT8" s="1">
        <v>255</v>
      </c>
      <c r="CU8" s="1">
        <v>43</v>
      </c>
      <c r="CV8" s="1">
        <v>5346</v>
      </c>
      <c r="CW8" s="1">
        <v>5063</v>
      </c>
      <c r="CX8" s="1">
        <v>235</v>
      </c>
      <c r="CY8" s="1">
        <v>48</v>
      </c>
      <c r="CZ8" s="1">
        <v>5707</v>
      </c>
      <c r="DA8" s="1">
        <v>5484</v>
      </c>
      <c r="DB8" s="1">
        <v>185</v>
      </c>
      <c r="DC8" s="1">
        <v>38</v>
      </c>
      <c r="DD8" s="1">
        <v>5322</v>
      </c>
      <c r="DE8" s="1">
        <v>5090</v>
      </c>
      <c r="DF8" s="1">
        <v>196</v>
      </c>
      <c r="DG8" s="1">
        <v>36</v>
      </c>
      <c r="DH8" s="1">
        <v>6872</v>
      </c>
      <c r="DI8" s="1">
        <v>6523</v>
      </c>
      <c r="DJ8" s="1">
        <v>267</v>
      </c>
      <c r="DK8" s="1">
        <v>82</v>
      </c>
      <c r="DL8" s="1">
        <v>5743</v>
      </c>
      <c r="DM8" s="1">
        <v>5442</v>
      </c>
      <c r="DN8" s="1">
        <v>258</v>
      </c>
      <c r="DO8" s="1">
        <v>43</v>
      </c>
      <c r="DP8" s="1">
        <v>5701</v>
      </c>
      <c r="DQ8" s="1">
        <v>5380</v>
      </c>
      <c r="DR8" s="1">
        <v>269</v>
      </c>
      <c r="DS8" s="1">
        <v>52</v>
      </c>
      <c r="DT8" s="1">
        <v>6511</v>
      </c>
      <c r="DU8" s="1">
        <v>6142</v>
      </c>
      <c r="DV8" s="1">
        <v>298</v>
      </c>
      <c r="DW8" s="1">
        <v>71</v>
      </c>
      <c r="DX8" s="1">
        <v>5701</v>
      </c>
      <c r="DY8" s="1">
        <v>5363</v>
      </c>
      <c r="DZ8" s="1">
        <v>269</v>
      </c>
      <c r="EA8" s="1">
        <v>69</v>
      </c>
      <c r="EB8" s="1">
        <v>6896</v>
      </c>
      <c r="EC8" s="1">
        <v>6562</v>
      </c>
      <c r="ED8" s="1">
        <v>251</v>
      </c>
      <c r="EE8" s="1">
        <v>83</v>
      </c>
      <c r="EF8" s="1">
        <v>5438</v>
      </c>
      <c r="EG8" s="1">
        <v>5103</v>
      </c>
      <c r="EH8" s="1">
        <v>259</v>
      </c>
      <c r="EI8" s="1">
        <v>76</v>
      </c>
      <c r="EJ8" s="21">
        <v>5037</v>
      </c>
      <c r="EK8" s="21">
        <v>4696</v>
      </c>
      <c r="EL8" s="21">
        <v>269</v>
      </c>
      <c r="EM8" s="21">
        <v>72</v>
      </c>
      <c r="EN8" s="1">
        <v>5288</v>
      </c>
      <c r="EO8" s="1">
        <v>5038</v>
      </c>
      <c r="EP8" s="1">
        <v>213</v>
      </c>
      <c r="EQ8" s="1">
        <v>37</v>
      </c>
      <c r="ER8" s="1">
        <v>5957</v>
      </c>
      <c r="ES8" s="1">
        <v>5640</v>
      </c>
      <c r="ET8" s="1">
        <v>249</v>
      </c>
      <c r="EU8" s="1">
        <v>68</v>
      </c>
      <c r="EV8" s="1">
        <v>4437</v>
      </c>
      <c r="EW8" s="1">
        <v>4193</v>
      </c>
      <c r="EX8" s="1">
        <v>211</v>
      </c>
      <c r="EY8" s="1">
        <v>33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</row>
    <row r="10" spans="1:187" x14ac:dyDescent="0.35">
      <c r="A10" s="61" t="s">
        <v>25</v>
      </c>
      <c r="B10" s="61"/>
      <c r="C10" s="2">
        <f t="shared" ref="C10:K10" si="10">SUM(C11:C13)</f>
        <v>34336</v>
      </c>
      <c r="D10" s="2">
        <f t="shared" ref="D10" si="11">SUM(D11:D13)</f>
        <v>25588</v>
      </c>
      <c r="E10" s="2">
        <f t="shared" si="10"/>
        <v>7853</v>
      </c>
      <c r="F10" s="2">
        <f t="shared" si="10"/>
        <v>56106</v>
      </c>
      <c r="G10" s="2">
        <f t="shared" ref="G10" si="12">SUM(G11:G13)</f>
        <v>46339</v>
      </c>
      <c r="H10" s="2">
        <f t="shared" si="10"/>
        <v>8585</v>
      </c>
      <c r="I10" s="2">
        <f t="shared" si="10"/>
        <v>46984</v>
      </c>
      <c r="J10" s="2">
        <f t="shared" ref="J10" si="13">SUM(J11:J13)</f>
        <v>40369</v>
      </c>
      <c r="K10" s="2">
        <f t="shared" si="10"/>
        <v>5570</v>
      </c>
      <c r="L10" s="2">
        <f t="shared" ref="L10:W10" si="14">SUM(L11:L13)</f>
        <v>54176</v>
      </c>
      <c r="M10" s="2">
        <f t="shared" si="14"/>
        <v>46438</v>
      </c>
      <c r="N10" s="2">
        <f t="shared" si="14"/>
        <v>6965</v>
      </c>
      <c r="O10" s="2">
        <f t="shared" si="14"/>
        <v>742</v>
      </c>
      <c r="P10" s="2">
        <f t="shared" si="14"/>
        <v>57440</v>
      </c>
      <c r="Q10" s="2">
        <f t="shared" si="14"/>
        <v>49314</v>
      </c>
      <c r="R10" s="2">
        <f t="shared" si="14"/>
        <v>7064</v>
      </c>
      <c r="S10" s="2">
        <f t="shared" si="14"/>
        <v>1037</v>
      </c>
      <c r="T10" s="2">
        <f t="shared" si="14"/>
        <v>61368</v>
      </c>
      <c r="U10" s="2">
        <f t="shared" si="14"/>
        <v>51031</v>
      </c>
      <c r="V10" s="2">
        <f t="shared" si="14"/>
        <v>9484</v>
      </c>
      <c r="W10" s="2">
        <f t="shared" si="14"/>
        <v>848</v>
      </c>
      <c r="X10" s="2">
        <f t="shared" ref="X10:CJ10" si="15">SUM(X11:X13)</f>
        <v>61376</v>
      </c>
      <c r="Y10" s="2">
        <f t="shared" si="15"/>
        <v>53821</v>
      </c>
      <c r="Z10" s="2">
        <f t="shared" si="15"/>
        <v>6492</v>
      </c>
      <c r="AA10" s="2">
        <f t="shared" si="15"/>
        <v>1025</v>
      </c>
      <c r="AB10" s="2">
        <f t="shared" si="15"/>
        <v>60550</v>
      </c>
      <c r="AC10" s="2">
        <f t="shared" si="15"/>
        <v>52729</v>
      </c>
      <c r="AD10" s="2">
        <f t="shared" si="15"/>
        <v>6741</v>
      </c>
      <c r="AE10" s="2">
        <f t="shared" si="15"/>
        <v>1054</v>
      </c>
      <c r="AF10" s="2">
        <f t="shared" si="15"/>
        <v>64433</v>
      </c>
      <c r="AG10" s="2">
        <f t="shared" si="15"/>
        <v>57177</v>
      </c>
      <c r="AH10" s="2">
        <f t="shared" si="15"/>
        <v>6094</v>
      </c>
      <c r="AI10" s="2">
        <f t="shared" si="15"/>
        <v>1129</v>
      </c>
      <c r="AJ10" s="2">
        <f t="shared" si="15"/>
        <v>57242</v>
      </c>
      <c r="AK10" s="2">
        <f t="shared" si="15"/>
        <v>50932</v>
      </c>
      <c r="AL10" s="2">
        <f t="shared" si="15"/>
        <v>5212</v>
      </c>
      <c r="AM10" s="2">
        <f t="shared" si="15"/>
        <v>1062</v>
      </c>
      <c r="AN10" s="2">
        <f t="shared" si="15"/>
        <v>57086</v>
      </c>
      <c r="AO10" s="2">
        <f t="shared" si="15"/>
        <v>51353</v>
      </c>
      <c r="AP10" s="2">
        <f t="shared" si="15"/>
        <v>4907</v>
      </c>
      <c r="AQ10" s="2">
        <f t="shared" si="15"/>
        <v>800</v>
      </c>
      <c r="AR10" s="2">
        <f t="shared" si="15"/>
        <v>63650</v>
      </c>
      <c r="AS10" s="2">
        <f t="shared" si="15"/>
        <v>56247</v>
      </c>
      <c r="AT10" s="2">
        <f t="shared" si="15"/>
        <v>6082</v>
      </c>
      <c r="AU10" s="2">
        <f t="shared" si="15"/>
        <v>1159</v>
      </c>
      <c r="AV10" s="2">
        <f t="shared" si="15"/>
        <v>53583</v>
      </c>
      <c r="AW10" s="2">
        <f t="shared" si="15"/>
        <v>47151</v>
      </c>
      <c r="AX10" s="2">
        <f t="shared" si="15"/>
        <v>5305</v>
      </c>
      <c r="AY10" s="2">
        <f t="shared" si="15"/>
        <v>1098</v>
      </c>
      <c r="AZ10" s="2">
        <f t="shared" si="15"/>
        <v>53549</v>
      </c>
      <c r="BA10" s="2">
        <f t="shared" si="15"/>
        <v>47465</v>
      </c>
      <c r="BB10" s="2">
        <f t="shared" si="15"/>
        <v>4979</v>
      </c>
      <c r="BC10" s="2">
        <f t="shared" si="15"/>
        <v>1074</v>
      </c>
      <c r="BD10" s="2">
        <f t="shared" si="15"/>
        <v>44045</v>
      </c>
      <c r="BE10" s="2">
        <f t="shared" si="15"/>
        <v>40289</v>
      </c>
      <c r="BF10" s="2">
        <f t="shared" si="15"/>
        <v>3004</v>
      </c>
      <c r="BG10" s="2">
        <f t="shared" si="15"/>
        <v>718</v>
      </c>
      <c r="BH10" s="2">
        <f t="shared" si="15"/>
        <v>46744</v>
      </c>
      <c r="BI10" s="2">
        <f t="shared" si="15"/>
        <v>42608</v>
      </c>
      <c r="BJ10" s="2">
        <f t="shared" si="15"/>
        <v>3343</v>
      </c>
      <c r="BK10" s="2">
        <f t="shared" si="15"/>
        <v>763</v>
      </c>
      <c r="BL10" s="2">
        <f t="shared" si="15"/>
        <v>57199</v>
      </c>
      <c r="BM10" s="2">
        <f t="shared" si="15"/>
        <v>51820</v>
      </c>
      <c r="BN10" s="2">
        <f t="shared" si="15"/>
        <v>4269</v>
      </c>
      <c r="BO10" s="2">
        <f t="shared" si="15"/>
        <v>1074</v>
      </c>
      <c r="BP10" s="2">
        <f t="shared" si="15"/>
        <v>56370</v>
      </c>
      <c r="BQ10" s="2">
        <f t="shared" si="15"/>
        <v>51494</v>
      </c>
      <c r="BR10" s="2">
        <f t="shared" si="15"/>
        <v>3897</v>
      </c>
      <c r="BS10" s="2">
        <f t="shared" si="15"/>
        <v>906</v>
      </c>
      <c r="BT10" s="2">
        <f t="shared" si="15"/>
        <v>61354</v>
      </c>
      <c r="BU10" s="2">
        <f t="shared" si="15"/>
        <v>55067</v>
      </c>
      <c r="BV10" s="2">
        <f t="shared" si="15"/>
        <v>4948</v>
      </c>
      <c r="BW10" s="2">
        <f t="shared" si="15"/>
        <v>1288</v>
      </c>
      <c r="BX10" s="2">
        <f t="shared" si="15"/>
        <v>59960</v>
      </c>
      <c r="BY10" s="2">
        <f t="shared" si="15"/>
        <v>54063</v>
      </c>
      <c r="BZ10" s="2">
        <f t="shared" si="15"/>
        <v>4807</v>
      </c>
      <c r="CA10" s="2">
        <f t="shared" si="15"/>
        <v>1030</v>
      </c>
      <c r="CB10" s="2">
        <f t="shared" si="15"/>
        <v>59626</v>
      </c>
      <c r="CC10" s="2">
        <f t="shared" si="15"/>
        <v>52960</v>
      </c>
      <c r="CD10" s="2">
        <f t="shared" si="15"/>
        <v>5300</v>
      </c>
      <c r="CE10" s="2">
        <f t="shared" si="15"/>
        <v>1299</v>
      </c>
      <c r="CF10" s="2">
        <f t="shared" si="15"/>
        <v>55464</v>
      </c>
      <c r="CG10" s="2">
        <f t="shared" si="15"/>
        <v>49523</v>
      </c>
      <c r="CH10" s="2">
        <f t="shared" si="15"/>
        <v>4782</v>
      </c>
      <c r="CI10" s="2">
        <f t="shared" si="15"/>
        <v>1117</v>
      </c>
      <c r="CJ10" s="2">
        <f t="shared" si="15"/>
        <v>49447</v>
      </c>
      <c r="CK10" s="2">
        <f t="shared" ref="CK10:EI10" si="16">SUM(CK11:CK13)</f>
        <v>44220</v>
      </c>
      <c r="CL10" s="2">
        <f t="shared" si="16"/>
        <v>4289</v>
      </c>
      <c r="CM10" s="2">
        <f t="shared" si="16"/>
        <v>871</v>
      </c>
      <c r="CN10" s="2">
        <f t="shared" si="16"/>
        <v>52908</v>
      </c>
      <c r="CO10" s="2">
        <f t="shared" si="16"/>
        <v>46877</v>
      </c>
      <c r="CP10" s="2">
        <f t="shared" si="16"/>
        <v>4771</v>
      </c>
      <c r="CQ10" s="2">
        <f t="shared" si="16"/>
        <v>1185</v>
      </c>
      <c r="CR10" s="2">
        <f t="shared" si="16"/>
        <v>48909</v>
      </c>
      <c r="CS10" s="2">
        <f t="shared" si="16"/>
        <v>43926</v>
      </c>
      <c r="CT10" s="2">
        <f t="shared" si="16"/>
        <v>3725</v>
      </c>
      <c r="CU10" s="2">
        <f t="shared" si="16"/>
        <v>1170</v>
      </c>
      <c r="CV10" s="2">
        <f t="shared" si="16"/>
        <v>55647</v>
      </c>
      <c r="CW10" s="2">
        <f t="shared" si="16"/>
        <v>49981</v>
      </c>
      <c r="CX10" s="2">
        <f t="shared" si="16"/>
        <v>4580</v>
      </c>
      <c r="CY10" s="2">
        <f t="shared" si="16"/>
        <v>1004</v>
      </c>
      <c r="CZ10" s="2">
        <f t="shared" si="16"/>
        <v>46977</v>
      </c>
      <c r="DA10" s="2">
        <f t="shared" si="16"/>
        <v>42402</v>
      </c>
      <c r="DB10" s="2">
        <f t="shared" si="16"/>
        <v>3454</v>
      </c>
      <c r="DC10" s="2">
        <f t="shared" si="16"/>
        <v>1025</v>
      </c>
      <c r="DD10" s="2">
        <f t="shared" si="16"/>
        <v>45551</v>
      </c>
      <c r="DE10" s="2">
        <f t="shared" si="16"/>
        <v>41806</v>
      </c>
      <c r="DF10" s="2">
        <f t="shared" si="16"/>
        <v>2872</v>
      </c>
      <c r="DG10" s="2">
        <f t="shared" si="16"/>
        <v>835</v>
      </c>
      <c r="DH10" s="2">
        <f t="shared" si="16"/>
        <v>71543</v>
      </c>
      <c r="DI10" s="2">
        <f t="shared" si="16"/>
        <v>65676</v>
      </c>
      <c r="DJ10" s="2">
        <f t="shared" si="16"/>
        <v>4075</v>
      </c>
      <c r="DK10" s="2">
        <f t="shared" si="16"/>
        <v>1731</v>
      </c>
      <c r="DL10" s="2">
        <f t="shared" si="16"/>
        <v>55761</v>
      </c>
      <c r="DM10" s="2">
        <f t="shared" si="16"/>
        <v>51159</v>
      </c>
      <c r="DN10" s="2">
        <f t="shared" si="16"/>
        <v>3516</v>
      </c>
      <c r="DO10" s="2">
        <f t="shared" si="16"/>
        <v>1024</v>
      </c>
      <c r="DP10" s="2">
        <f>SUM(DP11:DP13)</f>
        <v>61997</v>
      </c>
      <c r="DQ10" s="2">
        <f t="shared" si="16"/>
        <v>55612</v>
      </c>
      <c r="DR10" s="2">
        <f t="shared" si="16"/>
        <v>4551</v>
      </c>
      <c r="DS10" s="2">
        <f t="shared" si="16"/>
        <v>1693</v>
      </c>
      <c r="DT10" s="2">
        <f t="shared" si="16"/>
        <v>60997</v>
      </c>
      <c r="DU10" s="2">
        <f t="shared" si="16"/>
        <v>54541</v>
      </c>
      <c r="DV10" s="2">
        <f t="shared" si="16"/>
        <v>4619</v>
      </c>
      <c r="DW10" s="2">
        <f t="shared" si="16"/>
        <v>1696</v>
      </c>
      <c r="DX10" s="2">
        <f t="shared" si="16"/>
        <v>61997</v>
      </c>
      <c r="DY10" s="2">
        <f t="shared" si="16"/>
        <v>54979</v>
      </c>
      <c r="DZ10" s="2">
        <f t="shared" si="16"/>
        <v>4551</v>
      </c>
      <c r="EA10" s="2">
        <f t="shared" si="16"/>
        <v>2326</v>
      </c>
      <c r="EB10" s="2">
        <f t="shared" si="16"/>
        <v>58533</v>
      </c>
      <c r="EC10" s="2">
        <f t="shared" si="16"/>
        <v>51620</v>
      </c>
      <c r="ED10" s="2">
        <f t="shared" si="16"/>
        <v>5083</v>
      </c>
      <c r="EE10" s="2">
        <f t="shared" si="16"/>
        <v>1663</v>
      </c>
      <c r="EF10" s="2">
        <f t="shared" si="16"/>
        <v>58646</v>
      </c>
      <c r="EG10" s="2">
        <f t="shared" si="16"/>
        <v>51393</v>
      </c>
      <c r="EH10" s="2">
        <f t="shared" si="16"/>
        <v>5475</v>
      </c>
      <c r="EI10" s="2">
        <f t="shared" si="16"/>
        <v>1614</v>
      </c>
      <c r="EJ10" s="2">
        <f t="shared" ref="EJ10:EM10" si="17">SUM(EJ11:EJ13)</f>
        <v>62732</v>
      </c>
      <c r="EK10" s="2">
        <f t="shared" si="17"/>
        <v>55915</v>
      </c>
      <c r="EL10" s="2">
        <f t="shared" si="17"/>
        <v>4695</v>
      </c>
      <c r="EM10" s="2">
        <f t="shared" si="17"/>
        <v>1939</v>
      </c>
      <c r="EN10" s="2">
        <f t="shared" ref="EN10:FO10" si="18">SUM(EN11:EN13)</f>
        <v>49535</v>
      </c>
      <c r="EO10" s="2">
        <f t="shared" si="18"/>
        <v>44564</v>
      </c>
      <c r="EP10" s="2">
        <f t="shared" si="18"/>
        <v>3581</v>
      </c>
      <c r="EQ10" s="2">
        <f t="shared" si="18"/>
        <v>1260</v>
      </c>
      <c r="ER10" s="2">
        <f t="shared" si="18"/>
        <v>54373</v>
      </c>
      <c r="ES10" s="2">
        <f t="shared" si="18"/>
        <v>48870</v>
      </c>
      <c r="ET10" s="2">
        <f t="shared" si="18"/>
        <v>3874</v>
      </c>
      <c r="EU10" s="2">
        <f t="shared" si="18"/>
        <v>1493</v>
      </c>
      <c r="EV10" s="2">
        <f t="shared" si="18"/>
        <v>44278</v>
      </c>
      <c r="EW10" s="2">
        <f t="shared" si="18"/>
        <v>39895</v>
      </c>
      <c r="EX10" s="2">
        <f t="shared" si="18"/>
        <v>3220</v>
      </c>
      <c r="EY10" s="2">
        <f t="shared" si="18"/>
        <v>1054</v>
      </c>
      <c r="EZ10" s="2">
        <f t="shared" si="18"/>
        <v>0</v>
      </c>
      <c r="FA10" s="2">
        <f t="shared" si="18"/>
        <v>0</v>
      </c>
      <c r="FB10" s="2">
        <f t="shared" si="18"/>
        <v>0</v>
      </c>
      <c r="FC10" s="2">
        <f t="shared" si="18"/>
        <v>0</v>
      </c>
      <c r="FD10" s="2">
        <f t="shared" si="18"/>
        <v>0</v>
      </c>
      <c r="FE10" s="2">
        <f t="shared" si="18"/>
        <v>0</v>
      </c>
      <c r="FF10" s="2">
        <f t="shared" si="18"/>
        <v>0</v>
      </c>
      <c r="FG10" s="2">
        <f t="shared" si="18"/>
        <v>0</v>
      </c>
      <c r="FH10" s="2">
        <f t="shared" si="18"/>
        <v>0</v>
      </c>
      <c r="FI10" s="2">
        <f t="shared" si="18"/>
        <v>0</v>
      </c>
      <c r="FJ10" s="2">
        <f t="shared" si="18"/>
        <v>0</v>
      </c>
      <c r="FK10" s="2">
        <f t="shared" si="18"/>
        <v>0</v>
      </c>
      <c r="FL10" s="2">
        <f t="shared" si="18"/>
        <v>0</v>
      </c>
      <c r="FM10" s="2">
        <f t="shared" si="18"/>
        <v>0</v>
      </c>
      <c r="FN10" s="2">
        <f t="shared" si="18"/>
        <v>0</v>
      </c>
      <c r="FO10" s="2">
        <f t="shared" si="18"/>
        <v>0</v>
      </c>
    </row>
    <row r="11" spans="1:187" x14ac:dyDescent="0.35">
      <c r="A11" s="1" t="s">
        <v>26</v>
      </c>
      <c r="B11" s="1" t="s">
        <v>27</v>
      </c>
      <c r="C11" s="1">
        <v>1876</v>
      </c>
      <c r="D11" s="1">
        <v>752</v>
      </c>
      <c r="E11" s="1">
        <v>998</v>
      </c>
      <c r="F11" s="1">
        <v>3475</v>
      </c>
      <c r="G11" s="1">
        <v>1835</v>
      </c>
      <c r="H11" s="1">
        <v>1499</v>
      </c>
      <c r="I11" s="1">
        <v>2595</v>
      </c>
      <c r="J11" s="1">
        <v>1403</v>
      </c>
      <c r="K11" s="1">
        <v>1087</v>
      </c>
      <c r="L11" s="1">
        <v>3341</v>
      </c>
      <c r="M11" s="1">
        <v>2210</v>
      </c>
      <c r="N11" s="1">
        <v>999</v>
      </c>
      <c r="O11" s="1">
        <v>107</v>
      </c>
      <c r="P11" s="1">
        <v>4582</v>
      </c>
      <c r="Q11" s="1">
        <v>3309</v>
      </c>
      <c r="R11" s="1">
        <v>1016</v>
      </c>
      <c r="S11" s="1">
        <v>232</v>
      </c>
      <c r="T11" s="1">
        <v>4383</v>
      </c>
      <c r="U11" s="1">
        <v>3041</v>
      </c>
      <c r="V11" s="1">
        <v>1151</v>
      </c>
      <c r="W11" s="1">
        <v>185</v>
      </c>
      <c r="X11" s="1">
        <v>4121</v>
      </c>
      <c r="Y11" s="1">
        <v>3194</v>
      </c>
      <c r="Z11" s="1">
        <v>708</v>
      </c>
      <c r="AA11" s="1">
        <v>185</v>
      </c>
      <c r="AB11" s="1">
        <v>3778</v>
      </c>
      <c r="AC11" s="1">
        <v>2926</v>
      </c>
      <c r="AD11" s="1">
        <v>644</v>
      </c>
      <c r="AE11" s="1">
        <v>182</v>
      </c>
      <c r="AF11" s="1">
        <v>4168</v>
      </c>
      <c r="AG11" s="1">
        <v>3104</v>
      </c>
      <c r="AH11" s="1">
        <v>786</v>
      </c>
      <c r="AI11" s="1">
        <v>247</v>
      </c>
      <c r="AJ11" s="1">
        <v>3714</v>
      </c>
      <c r="AK11" s="1">
        <v>2833</v>
      </c>
      <c r="AL11" s="1">
        <v>645</v>
      </c>
      <c r="AM11" s="1">
        <v>201</v>
      </c>
      <c r="AN11" s="1">
        <v>13511</v>
      </c>
      <c r="AO11" s="1">
        <v>11598</v>
      </c>
      <c r="AP11" s="1">
        <v>1698</v>
      </c>
      <c r="AQ11" s="1">
        <v>191</v>
      </c>
      <c r="AR11" s="1">
        <v>4267</v>
      </c>
      <c r="AS11" s="1">
        <v>3574</v>
      </c>
      <c r="AT11" s="1">
        <v>487</v>
      </c>
      <c r="AU11" s="1">
        <v>176</v>
      </c>
      <c r="AV11" s="1">
        <v>4213</v>
      </c>
      <c r="AW11" s="1">
        <v>3511</v>
      </c>
      <c r="AX11" s="1">
        <v>509</v>
      </c>
      <c r="AY11" s="1">
        <v>164</v>
      </c>
      <c r="AZ11" s="1">
        <v>4533</v>
      </c>
      <c r="BA11" s="1">
        <v>3566</v>
      </c>
      <c r="BB11" s="1">
        <v>768</v>
      </c>
      <c r="BC11" s="1">
        <v>173</v>
      </c>
      <c r="BD11" s="1">
        <v>3833</v>
      </c>
      <c r="BE11" s="1">
        <v>3209</v>
      </c>
      <c r="BF11" s="1">
        <v>465</v>
      </c>
      <c r="BG11" s="1">
        <v>129</v>
      </c>
      <c r="BH11" s="1">
        <v>4807</v>
      </c>
      <c r="BI11" s="1">
        <v>4110</v>
      </c>
      <c r="BJ11" s="1">
        <v>496</v>
      </c>
      <c r="BK11" s="1">
        <v>171</v>
      </c>
      <c r="BL11" s="1">
        <v>5531</v>
      </c>
      <c r="BM11" s="1">
        <v>4716</v>
      </c>
      <c r="BN11" s="1">
        <v>557</v>
      </c>
      <c r="BO11" s="1">
        <v>222</v>
      </c>
      <c r="BP11" s="1">
        <v>5805</v>
      </c>
      <c r="BQ11" s="1">
        <v>4901</v>
      </c>
      <c r="BR11" s="1">
        <v>576</v>
      </c>
      <c r="BS11" s="1">
        <v>255</v>
      </c>
      <c r="BT11" s="1">
        <v>5242</v>
      </c>
      <c r="BU11" s="1">
        <v>4408</v>
      </c>
      <c r="BV11" s="1">
        <v>504</v>
      </c>
      <c r="BW11" s="1">
        <v>281</v>
      </c>
      <c r="BX11" s="1">
        <v>5628</v>
      </c>
      <c r="BY11" s="1">
        <v>4741</v>
      </c>
      <c r="BZ11" s="1">
        <v>570</v>
      </c>
      <c r="CA11" s="1">
        <v>257</v>
      </c>
      <c r="CB11" s="1">
        <v>5898</v>
      </c>
      <c r="CC11" s="1">
        <v>4744</v>
      </c>
      <c r="CD11" s="1">
        <v>732</v>
      </c>
      <c r="CE11" s="1">
        <v>355</v>
      </c>
      <c r="CF11" s="1">
        <v>5572</v>
      </c>
      <c r="CG11" s="1">
        <v>4482</v>
      </c>
      <c r="CH11" s="1">
        <v>777</v>
      </c>
      <c r="CI11" s="1">
        <v>271</v>
      </c>
      <c r="CJ11" s="1">
        <v>5901</v>
      </c>
      <c r="CK11" s="1">
        <v>4794</v>
      </c>
      <c r="CL11" s="1">
        <v>796</v>
      </c>
      <c r="CM11" s="1">
        <v>244</v>
      </c>
      <c r="CN11" s="1">
        <v>5334</v>
      </c>
      <c r="CO11" s="1">
        <v>4327</v>
      </c>
      <c r="CP11" s="1">
        <v>627</v>
      </c>
      <c r="CQ11" s="1">
        <v>305</v>
      </c>
      <c r="CR11" s="1">
        <v>6621</v>
      </c>
      <c r="CS11" s="1">
        <v>5476</v>
      </c>
      <c r="CT11" s="1">
        <v>726</v>
      </c>
      <c r="CU11" s="1">
        <v>331</v>
      </c>
      <c r="CV11" s="1">
        <v>6963</v>
      </c>
      <c r="CW11" s="1">
        <v>5945</v>
      </c>
      <c r="CX11" s="1">
        <v>656</v>
      </c>
      <c r="CY11" s="1">
        <v>280</v>
      </c>
      <c r="CZ11" s="1">
        <v>6034</v>
      </c>
      <c r="DA11" s="1">
        <v>5072</v>
      </c>
      <c r="DB11" s="1">
        <v>521</v>
      </c>
      <c r="DC11" s="1">
        <v>345</v>
      </c>
      <c r="DD11" s="1">
        <v>5429</v>
      </c>
      <c r="DE11" s="1">
        <v>4686</v>
      </c>
      <c r="DF11" s="1">
        <v>534</v>
      </c>
      <c r="DG11" s="1">
        <v>171</v>
      </c>
      <c r="DH11" s="1">
        <v>7364</v>
      </c>
      <c r="DI11" s="1">
        <v>6297</v>
      </c>
      <c r="DJ11" s="1">
        <v>623</v>
      </c>
      <c r="DK11" s="1">
        <v>383</v>
      </c>
      <c r="DL11" s="1">
        <v>7248</v>
      </c>
      <c r="DM11" s="1">
        <v>6171</v>
      </c>
      <c r="DN11" s="1">
        <v>718</v>
      </c>
      <c r="DO11" s="1">
        <v>298</v>
      </c>
      <c r="DP11" s="1">
        <v>7749</v>
      </c>
      <c r="DQ11" s="1">
        <v>6130</v>
      </c>
      <c r="DR11" s="1">
        <v>979</v>
      </c>
      <c r="DS11" s="1">
        <v>499</v>
      </c>
      <c r="DT11" s="1">
        <v>7318</v>
      </c>
      <c r="DU11" s="1">
        <v>5778</v>
      </c>
      <c r="DV11" s="1">
        <v>891</v>
      </c>
      <c r="DW11" s="1">
        <v>508</v>
      </c>
      <c r="DX11" s="1">
        <v>7749</v>
      </c>
      <c r="DY11" s="1">
        <v>6011</v>
      </c>
      <c r="DZ11" s="1">
        <v>979</v>
      </c>
      <c r="EA11" s="1">
        <v>618</v>
      </c>
      <c r="EB11" s="1">
        <v>8647</v>
      </c>
      <c r="EC11" s="1">
        <v>6305</v>
      </c>
      <c r="ED11" s="1">
        <v>1642</v>
      </c>
      <c r="EE11" s="1">
        <v>534</v>
      </c>
      <c r="EF11" s="1">
        <v>10838</v>
      </c>
      <c r="EG11" s="1">
        <v>8675</v>
      </c>
      <c r="EH11" s="1">
        <v>1343</v>
      </c>
      <c r="EI11" s="1">
        <v>656</v>
      </c>
      <c r="EJ11" s="21">
        <v>8942</v>
      </c>
      <c r="EK11" s="21">
        <v>7194</v>
      </c>
      <c r="EL11" s="21">
        <v>835</v>
      </c>
      <c r="EM11" s="21">
        <v>730</v>
      </c>
      <c r="EN11" s="1">
        <v>6634</v>
      </c>
      <c r="EO11" s="1">
        <v>5329</v>
      </c>
      <c r="EP11" s="1">
        <v>691</v>
      </c>
      <c r="EQ11" s="1">
        <v>485</v>
      </c>
      <c r="ER11" s="1">
        <v>7287</v>
      </c>
      <c r="ES11" s="1">
        <v>5828</v>
      </c>
      <c r="ET11" s="1">
        <v>784</v>
      </c>
      <c r="EU11" s="1">
        <v>540</v>
      </c>
      <c r="EV11" s="1">
        <v>5535</v>
      </c>
      <c r="EW11" s="1">
        <v>4447</v>
      </c>
      <c r="EX11" s="1">
        <v>597</v>
      </c>
      <c r="EY11" s="1">
        <v>382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</row>
    <row r="12" spans="1:187" x14ac:dyDescent="0.35">
      <c r="A12" s="1" t="s">
        <v>28</v>
      </c>
      <c r="B12" s="1" t="s">
        <v>29</v>
      </c>
      <c r="C12" s="1">
        <v>23192</v>
      </c>
      <c r="D12" s="1">
        <v>16685</v>
      </c>
      <c r="E12" s="1">
        <v>6066</v>
      </c>
      <c r="F12" s="1">
        <v>37864</v>
      </c>
      <c r="G12" s="1">
        <v>31484</v>
      </c>
      <c r="H12" s="1">
        <v>5577</v>
      </c>
      <c r="I12" s="1">
        <v>30630</v>
      </c>
      <c r="J12" s="1">
        <v>26529</v>
      </c>
      <c r="K12" s="1">
        <v>3386</v>
      </c>
      <c r="L12" s="1">
        <v>35980</v>
      </c>
      <c r="M12" s="1">
        <v>30597</v>
      </c>
      <c r="N12" s="1">
        <v>4906</v>
      </c>
      <c r="O12" s="1">
        <v>473</v>
      </c>
      <c r="P12" s="1">
        <v>36563</v>
      </c>
      <c r="Q12" s="1">
        <v>31177</v>
      </c>
      <c r="R12" s="1">
        <v>4796</v>
      </c>
      <c r="S12" s="1">
        <v>590</v>
      </c>
      <c r="T12" s="1">
        <v>43162</v>
      </c>
      <c r="U12" s="1">
        <v>35557</v>
      </c>
      <c r="V12" s="1">
        <v>7080</v>
      </c>
      <c r="W12" s="1">
        <v>528</v>
      </c>
      <c r="X12" s="1">
        <v>42291</v>
      </c>
      <c r="Y12" s="1">
        <v>36956</v>
      </c>
      <c r="Z12" s="1">
        <v>4669</v>
      </c>
      <c r="AA12" s="1">
        <v>664</v>
      </c>
      <c r="AB12" s="1">
        <v>39378</v>
      </c>
      <c r="AC12" s="1">
        <v>33979</v>
      </c>
      <c r="AD12" s="1">
        <v>4765</v>
      </c>
      <c r="AE12" s="1">
        <v>634</v>
      </c>
      <c r="AF12" s="1">
        <v>40327</v>
      </c>
      <c r="AG12" s="1">
        <v>35570</v>
      </c>
      <c r="AH12" s="1">
        <v>4098</v>
      </c>
      <c r="AI12" s="1">
        <v>657</v>
      </c>
      <c r="AJ12" s="1">
        <v>35865</v>
      </c>
      <c r="AK12" s="1">
        <v>31775</v>
      </c>
      <c r="AL12" s="1">
        <v>3490</v>
      </c>
      <c r="AM12" s="1">
        <v>599</v>
      </c>
      <c r="AN12" s="1">
        <v>31074</v>
      </c>
      <c r="AO12" s="1">
        <v>28075</v>
      </c>
      <c r="AP12" s="1">
        <v>2551</v>
      </c>
      <c r="AQ12" s="1">
        <v>446</v>
      </c>
      <c r="AR12" s="1">
        <v>45546</v>
      </c>
      <c r="AS12" s="1">
        <v>41076</v>
      </c>
      <c r="AT12" s="1">
        <v>3697</v>
      </c>
      <c r="AU12" s="1">
        <v>672</v>
      </c>
      <c r="AV12" s="1">
        <v>35743</v>
      </c>
      <c r="AW12" s="1">
        <v>31082</v>
      </c>
      <c r="AX12" s="1">
        <v>4009</v>
      </c>
      <c r="AY12" s="1">
        <v>652</v>
      </c>
      <c r="AZ12" s="1">
        <v>35787</v>
      </c>
      <c r="BA12" s="1">
        <v>31473</v>
      </c>
      <c r="BB12" s="1">
        <v>3683</v>
      </c>
      <c r="BC12" s="1">
        <v>628</v>
      </c>
      <c r="BD12" s="1">
        <v>30170</v>
      </c>
      <c r="BE12" s="1">
        <v>27563</v>
      </c>
      <c r="BF12" s="1">
        <v>2156</v>
      </c>
      <c r="BG12" s="1">
        <v>447</v>
      </c>
      <c r="BH12" s="1">
        <v>30720</v>
      </c>
      <c r="BI12" s="1">
        <v>27895</v>
      </c>
      <c r="BJ12" s="1">
        <v>2402</v>
      </c>
      <c r="BK12" s="1">
        <v>423</v>
      </c>
      <c r="BL12" s="1">
        <v>37852</v>
      </c>
      <c r="BM12" s="1">
        <v>34119</v>
      </c>
      <c r="BN12" s="1">
        <v>3095</v>
      </c>
      <c r="BO12" s="1">
        <v>638</v>
      </c>
      <c r="BP12" s="1">
        <v>38421</v>
      </c>
      <c r="BQ12" s="1">
        <v>35111</v>
      </c>
      <c r="BR12" s="1">
        <v>2817</v>
      </c>
      <c r="BS12" s="1">
        <v>493</v>
      </c>
      <c r="BT12" s="1">
        <v>42561</v>
      </c>
      <c r="BU12" s="1">
        <v>37925</v>
      </c>
      <c r="BV12" s="1">
        <v>3846</v>
      </c>
      <c r="BW12" s="1">
        <v>788</v>
      </c>
      <c r="BX12" s="1">
        <v>39618</v>
      </c>
      <c r="BY12" s="1">
        <v>35380</v>
      </c>
      <c r="BZ12" s="1">
        <v>3656</v>
      </c>
      <c r="CA12" s="1">
        <v>582</v>
      </c>
      <c r="CB12" s="1">
        <v>38920</v>
      </c>
      <c r="CC12" s="1">
        <v>34181</v>
      </c>
      <c r="CD12" s="1">
        <v>3990</v>
      </c>
      <c r="CE12" s="1">
        <v>749</v>
      </c>
      <c r="CF12" s="1">
        <v>36925</v>
      </c>
      <c r="CG12" s="1">
        <v>32802</v>
      </c>
      <c r="CH12" s="1">
        <v>3458</v>
      </c>
      <c r="CI12" s="1">
        <v>665</v>
      </c>
      <c r="CJ12" s="1">
        <v>33703</v>
      </c>
      <c r="CK12" s="1">
        <v>30059</v>
      </c>
      <c r="CL12" s="1">
        <v>3150</v>
      </c>
      <c r="CM12" s="1">
        <v>494</v>
      </c>
      <c r="CN12" s="1">
        <v>34680</v>
      </c>
      <c r="CO12" s="1">
        <v>30239</v>
      </c>
      <c r="CP12" s="1">
        <v>3740</v>
      </c>
      <c r="CQ12" s="1">
        <v>701</v>
      </c>
      <c r="CR12" s="1">
        <v>32521</v>
      </c>
      <c r="CS12" s="1">
        <v>29197</v>
      </c>
      <c r="CT12" s="1">
        <v>2653</v>
      </c>
      <c r="CU12" s="1">
        <v>671</v>
      </c>
      <c r="CV12" s="1">
        <v>37481</v>
      </c>
      <c r="CW12" s="1">
        <v>33989</v>
      </c>
      <c r="CX12" s="1">
        <v>2902</v>
      </c>
      <c r="CY12" s="1">
        <v>590</v>
      </c>
      <c r="CZ12" s="1">
        <v>30252</v>
      </c>
      <c r="DA12" s="1">
        <v>27187</v>
      </c>
      <c r="DB12" s="1">
        <v>2527</v>
      </c>
      <c r="DC12" s="1">
        <v>538</v>
      </c>
      <c r="DD12" s="1">
        <v>29832</v>
      </c>
      <c r="DE12" s="1">
        <v>27265</v>
      </c>
      <c r="DF12" s="1">
        <v>2028</v>
      </c>
      <c r="DG12" s="1">
        <v>539</v>
      </c>
      <c r="DH12" s="1">
        <v>50025</v>
      </c>
      <c r="DI12" s="1">
        <v>45978</v>
      </c>
      <c r="DJ12" s="1">
        <v>2905</v>
      </c>
      <c r="DK12" s="1">
        <v>1142</v>
      </c>
      <c r="DL12" s="1">
        <v>38144</v>
      </c>
      <c r="DM12" s="1">
        <v>35136</v>
      </c>
      <c r="DN12" s="1">
        <v>2423</v>
      </c>
      <c r="DO12" s="1">
        <v>584</v>
      </c>
      <c r="DP12" s="1">
        <v>41717</v>
      </c>
      <c r="DQ12" s="1">
        <v>37677</v>
      </c>
      <c r="DR12" s="1">
        <v>3043</v>
      </c>
      <c r="DS12" s="1">
        <v>997</v>
      </c>
      <c r="DT12" s="1">
        <v>40277</v>
      </c>
      <c r="DU12" s="1">
        <v>36109</v>
      </c>
      <c r="DV12" s="1">
        <v>3210</v>
      </c>
      <c r="DW12" s="1">
        <v>958</v>
      </c>
      <c r="DX12" s="1">
        <v>41717</v>
      </c>
      <c r="DY12" s="1">
        <v>37314</v>
      </c>
      <c r="DZ12" s="1">
        <v>3043</v>
      </c>
      <c r="EA12" s="1">
        <v>1360</v>
      </c>
      <c r="EB12" s="1">
        <v>36027</v>
      </c>
      <c r="EC12" s="1">
        <v>32129</v>
      </c>
      <c r="ED12" s="1">
        <v>3002</v>
      </c>
      <c r="EE12" s="1">
        <v>895</v>
      </c>
      <c r="EF12" s="1">
        <v>37420</v>
      </c>
      <c r="EG12" s="1">
        <v>32852</v>
      </c>
      <c r="EH12" s="1">
        <v>3763</v>
      </c>
      <c r="EI12" s="1">
        <v>805</v>
      </c>
      <c r="EJ12" s="21">
        <v>41743</v>
      </c>
      <c r="EK12" s="21">
        <v>37294</v>
      </c>
      <c r="EL12" s="21">
        <v>3481</v>
      </c>
      <c r="EM12" s="21">
        <v>968</v>
      </c>
      <c r="EN12" s="1">
        <v>33594</v>
      </c>
      <c r="EO12" s="1">
        <v>30415</v>
      </c>
      <c r="EP12" s="1">
        <v>2575</v>
      </c>
      <c r="EQ12" s="1">
        <v>603</v>
      </c>
      <c r="ER12" s="1">
        <v>35024</v>
      </c>
      <c r="ES12" s="1">
        <v>31558</v>
      </c>
      <c r="ET12" s="1">
        <v>2716</v>
      </c>
      <c r="EU12" s="1">
        <v>749</v>
      </c>
      <c r="EV12" s="1">
        <v>28755</v>
      </c>
      <c r="EW12" s="1">
        <v>25923</v>
      </c>
      <c r="EX12" s="1">
        <v>2280</v>
      </c>
      <c r="EY12" s="1">
        <v>552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</row>
    <row r="13" spans="1:187" x14ac:dyDescent="0.35">
      <c r="A13" s="1" t="s">
        <v>30</v>
      </c>
      <c r="B13" s="1" t="s">
        <v>31</v>
      </c>
      <c r="C13" s="1">
        <v>9268</v>
      </c>
      <c r="D13" s="1">
        <v>8151</v>
      </c>
      <c r="E13" s="1">
        <v>789</v>
      </c>
      <c r="F13" s="1">
        <v>14767</v>
      </c>
      <c r="G13" s="1">
        <v>13020</v>
      </c>
      <c r="H13" s="1">
        <v>1509</v>
      </c>
      <c r="I13" s="1">
        <v>13759</v>
      </c>
      <c r="J13" s="1">
        <v>12437</v>
      </c>
      <c r="K13" s="1">
        <v>1097</v>
      </c>
      <c r="L13" s="1">
        <v>14855</v>
      </c>
      <c r="M13" s="1">
        <v>13631</v>
      </c>
      <c r="N13" s="1">
        <v>1060</v>
      </c>
      <c r="O13" s="1">
        <v>162</v>
      </c>
      <c r="P13" s="1">
        <v>16295</v>
      </c>
      <c r="Q13" s="1">
        <v>14828</v>
      </c>
      <c r="R13" s="1">
        <v>1252</v>
      </c>
      <c r="S13" s="1">
        <v>215</v>
      </c>
      <c r="T13" s="1">
        <v>13823</v>
      </c>
      <c r="U13" s="1">
        <v>12433</v>
      </c>
      <c r="V13" s="1">
        <v>1253</v>
      </c>
      <c r="W13" s="1">
        <v>135</v>
      </c>
      <c r="X13" s="1">
        <v>14964</v>
      </c>
      <c r="Y13" s="1">
        <v>13671</v>
      </c>
      <c r="Z13" s="1">
        <v>1115</v>
      </c>
      <c r="AA13" s="1">
        <v>176</v>
      </c>
      <c r="AB13" s="1">
        <v>17394</v>
      </c>
      <c r="AC13" s="1">
        <v>15824</v>
      </c>
      <c r="AD13" s="1">
        <v>1332</v>
      </c>
      <c r="AE13" s="1">
        <v>238</v>
      </c>
      <c r="AF13" s="1">
        <v>19938</v>
      </c>
      <c r="AG13" s="1">
        <v>18503</v>
      </c>
      <c r="AH13" s="1">
        <v>1210</v>
      </c>
      <c r="AI13" s="1">
        <v>225</v>
      </c>
      <c r="AJ13" s="1">
        <v>17663</v>
      </c>
      <c r="AK13" s="1">
        <v>16324</v>
      </c>
      <c r="AL13" s="1">
        <v>1077</v>
      </c>
      <c r="AM13" s="1">
        <v>262</v>
      </c>
      <c r="AN13" s="1">
        <v>12501</v>
      </c>
      <c r="AO13" s="1">
        <v>11680</v>
      </c>
      <c r="AP13" s="1">
        <v>658</v>
      </c>
      <c r="AQ13" s="1">
        <v>163</v>
      </c>
      <c r="AR13" s="1">
        <v>13837</v>
      </c>
      <c r="AS13" s="1">
        <v>11597</v>
      </c>
      <c r="AT13" s="1">
        <v>1898</v>
      </c>
      <c r="AU13" s="1">
        <v>311</v>
      </c>
      <c r="AV13" s="1">
        <v>13627</v>
      </c>
      <c r="AW13" s="1">
        <v>12558</v>
      </c>
      <c r="AX13" s="1">
        <v>787</v>
      </c>
      <c r="AY13" s="1">
        <v>282</v>
      </c>
      <c r="AZ13" s="1">
        <v>13229</v>
      </c>
      <c r="BA13" s="1">
        <v>12426</v>
      </c>
      <c r="BB13" s="1">
        <v>528</v>
      </c>
      <c r="BC13" s="1">
        <v>273</v>
      </c>
      <c r="BD13" s="1">
        <v>10042</v>
      </c>
      <c r="BE13" s="1">
        <v>9517</v>
      </c>
      <c r="BF13" s="1">
        <v>383</v>
      </c>
      <c r="BG13" s="1">
        <v>142</v>
      </c>
      <c r="BH13" s="1">
        <v>11217</v>
      </c>
      <c r="BI13" s="1">
        <v>10603</v>
      </c>
      <c r="BJ13" s="1">
        <v>445</v>
      </c>
      <c r="BK13" s="1">
        <v>169</v>
      </c>
      <c r="BL13" s="1">
        <v>13816</v>
      </c>
      <c r="BM13" s="1">
        <v>12985</v>
      </c>
      <c r="BN13" s="1">
        <v>617</v>
      </c>
      <c r="BO13" s="1">
        <v>214</v>
      </c>
      <c r="BP13" s="1">
        <v>12144</v>
      </c>
      <c r="BQ13" s="1">
        <v>11482</v>
      </c>
      <c r="BR13" s="1">
        <v>504</v>
      </c>
      <c r="BS13" s="1">
        <v>158</v>
      </c>
      <c r="BT13" s="1">
        <v>13551</v>
      </c>
      <c r="BU13" s="1">
        <v>12734</v>
      </c>
      <c r="BV13" s="1">
        <v>598</v>
      </c>
      <c r="BW13" s="1">
        <v>219</v>
      </c>
      <c r="BX13" s="1">
        <v>14714</v>
      </c>
      <c r="BY13" s="1">
        <v>13942</v>
      </c>
      <c r="BZ13" s="1">
        <v>581</v>
      </c>
      <c r="CA13" s="1">
        <v>191</v>
      </c>
      <c r="CB13" s="1">
        <v>14808</v>
      </c>
      <c r="CC13" s="1">
        <v>14035</v>
      </c>
      <c r="CD13" s="1">
        <v>578</v>
      </c>
      <c r="CE13" s="1">
        <v>195</v>
      </c>
      <c r="CF13" s="1">
        <v>12967</v>
      </c>
      <c r="CG13" s="1">
        <v>12239</v>
      </c>
      <c r="CH13" s="1">
        <v>547</v>
      </c>
      <c r="CI13" s="1">
        <v>181</v>
      </c>
      <c r="CJ13" s="1">
        <v>9843</v>
      </c>
      <c r="CK13" s="1">
        <v>9367</v>
      </c>
      <c r="CL13" s="1">
        <v>343</v>
      </c>
      <c r="CM13" s="1">
        <v>133</v>
      </c>
      <c r="CN13" s="1">
        <v>12894</v>
      </c>
      <c r="CO13" s="1">
        <v>12311</v>
      </c>
      <c r="CP13" s="1">
        <v>404</v>
      </c>
      <c r="CQ13" s="1">
        <v>179</v>
      </c>
      <c r="CR13" s="1">
        <v>9767</v>
      </c>
      <c r="CS13" s="1">
        <v>9253</v>
      </c>
      <c r="CT13" s="1">
        <v>346</v>
      </c>
      <c r="CU13" s="1">
        <v>168</v>
      </c>
      <c r="CV13" s="1">
        <v>11203</v>
      </c>
      <c r="CW13" s="1">
        <v>10047</v>
      </c>
      <c r="CX13" s="1">
        <v>1022</v>
      </c>
      <c r="CY13" s="1">
        <v>134</v>
      </c>
      <c r="CZ13" s="1">
        <v>10691</v>
      </c>
      <c r="DA13" s="1">
        <v>10143</v>
      </c>
      <c r="DB13" s="1">
        <v>406</v>
      </c>
      <c r="DC13" s="1">
        <v>142</v>
      </c>
      <c r="DD13" s="1">
        <v>10290</v>
      </c>
      <c r="DE13" s="1">
        <v>9855</v>
      </c>
      <c r="DF13" s="1">
        <v>310</v>
      </c>
      <c r="DG13" s="1">
        <v>125</v>
      </c>
      <c r="DH13" s="1">
        <v>14154</v>
      </c>
      <c r="DI13" s="1">
        <v>13401</v>
      </c>
      <c r="DJ13" s="1">
        <v>547</v>
      </c>
      <c r="DK13" s="1">
        <v>206</v>
      </c>
      <c r="DL13" s="1">
        <v>10369</v>
      </c>
      <c r="DM13" s="1">
        <v>9852</v>
      </c>
      <c r="DN13" s="1">
        <v>375</v>
      </c>
      <c r="DO13" s="1">
        <v>142</v>
      </c>
      <c r="DP13" s="1">
        <v>12531</v>
      </c>
      <c r="DQ13" s="1">
        <v>11805</v>
      </c>
      <c r="DR13" s="1">
        <v>529</v>
      </c>
      <c r="DS13" s="1">
        <v>197</v>
      </c>
      <c r="DT13" s="1">
        <v>13402</v>
      </c>
      <c r="DU13" s="1">
        <v>12654</v>
      </c>
      <c r="DV13" s="1">
        <v>518</v>
      </c>
      <c r="DW13" s="1">
        <v>230</v>
      </c>
      <c r="DX13" s="1">
        <v>12531</v>
      </c>
      <c r="DY13" s="1">
        <v>11654</v>
      </c>
      <c r="DZ13" s="1">
        <v>529</v>
      </c>
      <c r="EA13" s="1">
        <v>348</v>
      </c>
      <c r="EB13" s="1">
        <v>13859</v>
      </c>
      <c r="EC13" s="1">
        <v>13186</v>
      </c>
      <c r="ED13" s="1">
        <v>439</v>
      </c>
      <c r="EE13" s="1">
        <v>234</v>
      </c>
      <c r="EF13" s="1">
        <v>10388</v>
      </c>
      <c r="EG13" s="1">
        <v>9866</v>
      </c>
      <c r="EH13" s="1">
        <v>369</v>
      </c>
      <c r="EI13" s="1">
        <v>153</v>
      </c>
      <c r="EJ13" s="21">
        <v>12047</v>
      </c>
      <c r="EK13" s="21">
        <v>11427</v>
      </c>
      <c r="EL13" s="21">
        <v>379</v>
      </c>
      <c r="EM13" s="21">
        <v>241</v>
      </c>
      <c r="EN13" s="1">
        <v>9307</v>
      </c>
      <c r="EO13" s="1">
        <v>8820</v>
      </c>
      <c r="EP13" s="1">
        <v>315</v>
      </c>
      <c r="EQ13" s="1">
        <v>172</v>
      </c>
      <c r="ER13" s="1">
        <v>12062</v>
      </c>
      <c r="ES13" s="1">
        <v>11484</v>
      </c>
      <c r="ET13" s="1">
        <v>374</v>
      </c>
      <c r="EU13" s="1">
        <v>204</v>
      </c>
      <c r="EV13" s="1">
        <v>9988</v>
      </c>
      <c r="EW13" s="1">
        <v>9525</v>
      </c>
      <c r="EX13" s="1">
        <v>343</v>
      </c>
      <c r="EY13" s="1">
        <v>120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</row>
    <row r="15" spans="1:187" x14ac:dyDescent="0.35">
      <c r="A15" s="62" t="s">
        <v>32</v>
      </c>
      <c r="B15" s="62"/>
      <c r="C15" s="2">
        <f t="shared" ref="C15:K15" si="19">SUM(C16:C18)</f>
        <v>7892</v>
      </c>
      <c r="D15" s="2">
        <f t="shared" ref="D15" si="20">SUM(D16:D18)</f>
        <v>5819</v>
      </c>
      <c r="E15" s="2">
        <f t="shared" si="19"/>
        <v>1565</v>
      </c>
      <c r="F15" s="2">
        <f t="shared" si="19"/>
        <v>12398</v>
      </c>
      <c r="G15" s="2">
        <f t="shared" ref="G15" si="21">SUM(G16:G18)</f>
        <v>10975</v>
      </c>
      <c r="H15" s="2">
        <f t="shared" si="19"/>
        <v>565</v>
      </c>
      <c r="I15" s="2">
        <f t="shared" si="19"/>
        <v>12352</v>
      </c>
      <c r="J15" s="2">
        <f t="shared" ref="J15" si="22">SUM(J16:J18)</f>
        <v>10957</v>
      </c>
      <c r="K15" s="2">
        <f t="shared" si="19"/>
        <v>394</v>
      </c>
      <c r="L15" s="2">
        <f t="shared" ref="L15:W15" si="23">SUM(L16:L18)</f>
        <v>15077</v>
      </c>
      <c r="M15" s="2">
        <f t="shared" si="23"/>
        <v>13699</v>
      </c>
      <c r="N15" s="2">
        <f t="shared" si="23"/>
        <v>552</v>
      </c>
      <c r="O15" s="2">
        <f t="shared" si="23"/>
        <v>677</v>
      </c>
      <c r="P15" s="2">
        <f t="shared" si="23"/>
        <v>18785</v>
      </c>
      <c r="Q15" s="2">
        <f t="shared" si="23"/>
        <v>16902</v>
      </c>
      <c r="R15" s="2">
        <f t="shared" si="23"/>
        <v>481</v>
      </c>
      <c r="S15" s="2">
        <f t="shared" si="23"/>
        <v>1101</v>
      </c>
      <c r="T15" s="2">
        <f t="shared" si="23"/>
        <v>16872</v>
      </c>
      <c r="U15" s="2">
        <f t="shared" si="23"/>
        <v>15847</v>
      </c>
      <c r="V15" s="2">
        <f t="shared" si="23"/>
        <v>288</v>
      </c>
      <c r="W15" s="2">
        <f t="shared" si="23"/>
        <v>631</v>
      </c>
      <c r="X15" s="2">
        <f t="shared" ref="X15:CJ15" si="24">SUM(X16:X18)</f>
        <v>16178</v>
      </c>
      <c r="Y15" s="2">
        <f t="shared" si="24"/>
        <v>14716</v>
      </c>
      <c r="Z15" s="2">
        <f t="shared" si="24"/>
        <v>437</v>
      </c>
      <c r="AA15" s="2">
        <f t="shared" si="24"/>
        <v>847</v>
      </c>
      <c r="AB15" s="2">
        <f t="shared" si="24"/>
        <v>14412</v>
      </c>
      <c r="AC15" s="2">
        <f t="shared" si="24"/>
        <v>13141</v>
      </c>
      <c r="AD15" s="2">
        <f t="shared" si="24"/>
        <v>354</v>
      </c>
      <c r="AE15" s="2">
        <f t="shared" si="24"/>
        <v>761</v>
      </c>
      <c r="AF15" s="2">
        <f t="shared" si="24"/>
        <v>15528</v>
      </c>
      <c r="AG15" s="2">
        <f t="shared" si="24"/>
        <v>14095</v>
      </c>
      <c r="AH15" s="2">
        <f t="shared" si="24"/>
        <v>490</v>
      </c>
      <c r="AI15" s="2">
        <f t="shared" si="24"/>
        <v>783</v>
      </c>
      <c r="AJ15" s="2">
        <f t="shared" si="24"/>
        <v>13492</v>
      </c>
      <c r="AK15" s="2">
        <f t="shared" si="24"/>
        <v>12209</v>
      </c>
      <c r="AL15" s="2">
        <f t="shared" si="24"/>
        <v>346</v>
      </c>
      <c r="AM15" s="2">
        <f t="shared" si="24"/>
        <v>784</v>
      </c>
      <c r="AN15" s="2">
        <f t="shared" si="24"/>
        <v>11376</v>
      </c>
      <c r="AO15" s="2">
        <f t="shared" si="24"/>
        <v>10515</v>
      </c>
      <c r="AP15" s="2">
        <f t="shared" si="24"/>
        <v>226</v>
      </c>
      <c r="AQ15" s="2">
        <f t="shared" si="24"/>
        <v>531</v>
      </c>
      <c r="AR15" s="2">
        <f t="shared" si="24"/>
        <v>13990</v>
      </c>
      <c r="AS15" s="2">
        <f t="shared" si="24"/>
        <v>12736</v>
      </c>
      <c r="AT15" s="2">
        <f t="shared" si="24"/>
        <v>340</v>
      </c>
      <c r="AU15" s="2">
        <f t="shared" si="24"/>
        <v>749</v>
      </c>
      <c r="AV15" s="2">
        <f t="shared" si="24"/>
        <v>12292</v>
      </c>
      <c r="AW15" s="2">
        <f t="shared" si="24"/>
        <v>10976</v>
      </c>
      <c r="AX15" s="2">
        <f t="shared" si="24"/>
        <v>269</v>
      </c>
      <c r="AY15" s="2">
        <f t="shared" si="24"/>
        <v>853</v>
      </c>
      <c r="AZ15" s="2">
        <f t="shared" si="24"/>
        <v>13918</v>
      </c>
      <c r="BA15" s="2">
        <f t="shared" si="24"/>
        <v>12580</v>
      </c>
      <c r="BB15" s="2">
        <f t="shared" si="24"/>
        <v>304</v>
      </c>
      <c r="BC15" s="2">
        <f t="shared" si="24"/>
        <v>876</v>
      </c>
      <c r="BD15" s="2">
        <f t="shared" si="24"/>
        <v>12665</v>
      </c>
      <c r="BE15" s="2">
        <f t="shared" si="24"/>
        <v>11591</v>
      </c>
      <c r="BF15" s="2">
        <f t="shared" si="24"/>
        <v>290</v>
      </c>
      <c r="BG15" s="2">
        <f t="shared" si="24"/>
        <v>640</v>
      </c>
      <c r="BH15" s="2">
        <f t="shared" si="24"/>
        <v>14275</v>
      </c>
      <c r="BI15" s="2">
        <f t="shared" si="24"/>
        <v>13024</v>
      </c>
      <c r="BJ15" s="2">
        <f t="shared" si="24"/>
        <v>272</v>
      </c>
      <c r="BK15" s="2">
        <f t="shared" si="24"/>
        <v>816</v>
      </c>
      <c r="BL15" s="2">
        <f t="shared" si="24"/>
        <v>18392</v>
      </c>
      <c r="BM15" s="2">
        <f t="shared" si="24"/>
        <v>16886</v>
      </c>
      <c r="BN15" s="2">
        <f t="shared" si="24"/>
        <v>351</v>
      </c>
      <c r="BO15" s="2">
        <f t="shared" si="24"/>
        <v>964</v>
      </c>
      <c r="BP15" s="2">
        <f t="shared" si="24"/>
        <v>16971</v>
      </c>
      <c r="BQ15" s="2">
        <f t="shared" si="24"/>
        <v>15729</v>
      </c>
      <c r="BR15" s="2">
        <f t="shared" si="24"/>
        <v>264</v>
      </c>
      <c r="BS15" s="2">
        <f t="shared" si="24"/>
        <v>815</v>
      </c>
      <c r="BT15" s="2">
        <f t="shared" si="24"/>
        <v>16066</v>
      </c>
      <c r="BU15" s="2">
        <f t="shared" si="24"/>
        <v>14590</v>
      </c>
      <c r="BV15" s="2">
        <f t="shared" si="24"/>
        <v>263</v>
      </c>
      <c r="BW15" s="2">
        <f t="shared" si="24"/>
        <v>1021</v>
      </c>
      <c r="BX15" s="2">
        <f t="shared" si="24"/>
        <v>14642</v>
      </c>
      <c r="BY15" s="2">
        <f t="shared" si="24"/>
        <v>13181</v>
      </c>
      <c r="BZ15" s="2">
        <f t="shared" si="24"/>
        <v>271</v>
      </c>
      <c r="CA15" s="2">
        <f t="shared" si="24"/>
        <v>968</v>
      </c>
      <c r="CB15" s="2">
        <f t="shared" si="24"/>
        <v>14142</v>
      </c>
      <c r="CC15" s="2">
        <f t="shared" si="24"/>
        <v>12671</v>
      </c>
      <c r="CD15" s="2">
        <f t="shared" si="24"/>
        <v>256</v>
      </c>
      <c r="CE15" s="2">
        <f t="shared" si="24"/>
        <v>1020</v>
      </c>
      <c r="CF15" s="2">
        <f t="shared" si="24"/>
        <v>14012</v>
      </c>
      <c r="CG15" s="2">
        <f t="shared" si="24"/>
        <v>12572</v>
      </c>
      <c r="CH15" s="2">
        <f t="shared" si="24"/>
        <v>248</v>
      </c>
      <c r="CI15" s="2">
        <f t="shared" si="24"/>
        <v>1031</v>
      </c>
      <c r="CJ15" s="2">
        <f t="shared" si="24"/>
        <v>11702</v>
      </c>
      <c r="CK15" s="2">
        <f t="shared" ref="CK15:DJ15" si="25">SUM(CK16:CK18)</f>
        <v>10732</v>
      </c>
      <c r="CL15" s="2">
        <f t="shared" si="25"/>
        <v>169</v>
      </c>
      <c r="CM15" s="2">
        <f t="shared" si="25"/>
        <v>656</v>
      </c>
      <c r="CN15" s="2">
        <f t="shared" si="25"/>
        <v>12509</v>
      </c>
      <c r="CO15" s="2">
        <f t="shared" si="25"/>
        <v>11094</v>
      </c>
      <c r="CP15" s="2">
        <f t="shared" si="25"/>
        <v>340</v>
      </c>
      <c r="CQ15" s="2">
        <f t="shared" si="25"/>
        <v>907</v>
      </c>
      <c r="CR15" s="2">
        <f t="shared" si="25"/>
        <v>11983</v>
      </c>
      <c r="CS15" s="2">
        <f t="shared" si="25"/>
        <v>10797</v>
      </c>
      <c r="CT15" s="2">
        <f t="shared" si="25"/>
        <v>200</v>
      </c>
      <c r="CU15" s="2">
        <f t="shared" si="25"/>
        <v>830</v>
      </c>
      <c r="CV15" s="2">
        <f t="shared" si="25"/>
        <v>13720</v>
      </c>
      <c r="CW15" s="2">
        <f t="shared" si="25"/>
        <v>12616</v>
      </c>
      <c r="CX15" s="2">
        <f t="shared" si="25"/>
        <v>183</v>
      </c>
      <c r="CY15" s="2">
        <f t="shared" si="25"/>
        <v>777</v>
      </c>
      <c r="CZ15" s="2">
        <f t="shared" si="25"/>
        <v>12979</v>
      </c>
      <c r="DA15" s="2">
        <f t="shared" si="25"/>
        <v>11867</v>
      </c>
      <c r="DB15" s="2">
        <f t="shared" si="25"/>
        <v>102</v>
      </c>
      <c r="DC15" s="2">
        <f t="shared" si="25"/>
        <v>847</v>
      </c>
      <c r="DD15" s="2">
        <f t="shared" si="25"/>
        <v>14733</v>
      </c>
      <c r="DE15" s="2">
        <f t="shared" si="25"/>
        <v>13570</v>
      </c>
      <c r="DF15" s="2">
        <f t="shared" si="25"/>
        <v>158</v>
      </c>
      <c r="DG15" s="2">
        <f t="shared" si="25"/>
        <v>824</v>
      </c>
      <c r="DH15" s="2">
        <f t="shared" si="25"/>
        <v>20873</v>
      </c>
      <c r="DI15" s="2">
        <f t="shared" si="25"/>
        <v>19155</v>
      </c>
      <c r="DJ15" s="2">
        <f t="shared" si="25"/>
        <v>209</v>
      </c>
      <c r="DK15" s="2">
        <f>SUM(DK16:DK18)</f>
        <v>1296</v>
      </c>
      <c r="DL15" s="2">
        <f t="shared" ref="DL15:EI15" si="26">SUM(DL16:DL18)</f>
        <v>18704</v>
      </c>
      <c r="DM15" s="2">
        <f t="shared" si="26"/>
        <v>17404</v>
      </c>
      <c r="DN15" s="2">
        <f t="shared" si="26"/>
        <v>183</v>
      </c>
      <c r="DO15" s="2">
        <f t="shared" si="26"/>
        <v>935</v>
      </c>
      <c r="DP15" s="2">
        <f t="shared" si="26"/>
        <v>17472</v>
      </c>
      <c r="DQ15" s="2">
        <f t="shared" si="26"/>
        <v>16217</v>
      </c>
      <c r="DR15" s="2">
        <f t="shared" si="26"/>
        <v>154</v>
      </c>
      <c r="DS15" s="2">
        <f t="shared" si="26"/>
        <v>936</v>
      </c>
      <c r="DT15" s="2">
        <f t="shared" si="26"/>
        <v>14844</v>
      </c>
      <c r="DU15" s="2">
        <f t="shared" si="26"/>
        <v>13562</v>
      </c>
      <c r="DV15" s="2">
        <f t="shared" si="26"/>
        <v>136</v>
      </c>
      <c r="DW15" s="2">
        <f t="shared" si="26"/>
        <v>962</v>
      </c>
      <c r="DX15" s="2">
        <f t="shared" si="26"/>
        <v>17472</v>
      </c>
      <c r="DY15" s="2">
        <f t="shared" si="26"/>
        <v>16074</v>
      </c>
      <c r="DZ15" s="2">
        <f t="shared" si="26"/>
        <v>154</v>
      </c>
      <c r="EA15" s="2">
        <f t="shared" si="26"/>
        <v>1079</v>
      </c>
      <c r="EB15" s="2">
        <f t="shared" si="26"/>
        <v>13946</v>
      </c>
      <c r="EC15" s="2">
        <f t="shared" si="26"/>
        <v>12687</v>
      </c>
      <c r="ED15" s="2">
        <f t="shared" si="26"/>
        <v>141</v>
      </c>
      <c r="EE15" s="2">
        <f t="shared" si="26"/>
        <v>950</v>
      </c>
      <c r="EF15" s="2">
        <f t="shared" si="26"/>
        <v>12863</v>
      </c>
      <c r="EG15" s="2">
        <f t="shared" si="26"/>
        <v>11835</v>
      </c>
      <c r="EH15" s="2">
        <f t="shared" si="26"/>
        <v>117</v>
      </c>
      <c r="EI15" s="2">
        <f t="shared" si="26"/>
        <v>789</v>
      </c>
      <c r="EJ15" s="2">
        <f t="shared" ref="EJ15:EM15" si="27">SUM(EJ16:EJ18)</f>
        <v>14327</v>
      </c>
      <c r="EK15" s="2">
        <f t="shared" si="27"/>
        <v>13138</v>
      </c>
      <c r="EL15" s="2">
        <f t="shared" si="27"/>
        <v>159</v>
      </c>
      <c r="EM15" s="2">
        <f t="shared" si="27"/>
        <v>902</v>
      </c>
      <c r="EN15" s="2">
        <f t="shared" ref="EN15:FO15" si="28">SUM(EN16:EN18)</f>
        <v>12381</v>
      </c>
      <c r="EO15" s="2">
        <f t="shared" si="28"/>
        <v>11303</v>
      </c>
      <c r="EP15" s="2">
        <f t="shared" si="28"/>
        <v>148</v>
      </c>
      <c r="EQ15" s="2">
        <f t="shared" si="28"/>
        <v>785</v>
      </c>
      <c r="ER15" s="2">
        <f t="shared" si="28"/>
        <v>14453</v>
      </c>
      <c r="ES15" s="2">
        <f t="shared" si="28"/>
        <v>13091</v>
      </c>
      <c r="ET15" s="2">
        <f t="shared" si="28"/>
        <v>214</v>
      </c>
      <c r="EU15" s="2">
        <f t="shared" si="28"/>
        <v>977</v>
      </c>
      <c r="EV15" s="2">
        <f t="shared" si="28"/>
        <v>12977</v>
      </c>
      <c r="EW15" s="2">
        <f t="shared" si="28"/>
        <v>11891</v>
      </c>
      <c r="EX15" s="2">
        <f t="shared" si="28"/>
        <v>204</v>
      </c>
      <c r="EY15" s="2">
        <f t="shared" si="28"/>
        <v>752</v>
      </c>
      <c r="EZ15" s="2">
        <f t="shared" si="28"/>
        <v>0</v>
      </c>
      <c r="FA15" s="2">
        <f t="shared" si="28"/>
        <v>0</v>
      </c>
      <c r="FB15" s="2">
        <f t="shared" si="28"/>
        <v>0</v>
      </c>
      <c r="FC15" s="2">
        <f t="shared" si="28"/>
        <v>0</v>
      </c>
      <c r="FD15" s="2">
        <f t="shared" si="28"/>
        <v>0</v>
      </c>
      <c r="FE15" s="2">
        <f t="shared" si="28"/>
        <v>0</v>
      </c>
      <c r="FF15" s="2">
        <f t="shared" si="28"/>
        <v>0</v>
      </c>
      <c r="FG15" s="2">
        <f t="shared" si="28"/>
        <v>0</v>
      </c>
      <c r="FH15" s="2">
        <f t="shared" si="28"/>
        <v>0</v>
      </c>
      <c r="FI15" s="2">
        <f t="shared" si="28"/>
        <v>0</v>
      </c>
      <c r="FJ15" s="2">
        <f t="shared" si="28"/>
        <v>0</v>
      </c>
      <c r="FK15" s="2">
        <f t="shared" si="28"/>
        <v>0</v>
      </c>
      <c r="FL15" s="2">
        <f t="shared" si="28"/>
        <v>0</v>
      </c>
      <c r="FM15" s="2">
        <f t="shared" si="28"/>
        <v>0</v>
      </c>
      <c r="FN15" s="2">
        <f t="shared" si="28"/>
        <v>0</v>
      </c>
      <c r="FO15" s="2">
        <f t="shared" si="28"/>
        <v>0</v>
      </c>
    </row>
    <row r="16" spans="1:187" x14ac:dyDescent="0.35">
      <c r="A16" s="1" t="s">
        <v>33</v>
      </c>
      <c r="B16" s="1" t="s">
        <v>34</v>
      </c>
      <c r="C16" s="1">
        <v>2920</v>
      </c>
      <c r="D16" s="1">
        <v>2556</v>
      </c>
      <c r="E16" s="1">
        <v>224</v>
      </c>
      <c r="F16" s="1">
        <v>6074</v>
      </c>
      <c r="G16" s="1">
        <v>5457</v>
      </c>
      <c r="H16" s="1">
        <v>211</v>
      </c>
      <c r="I16" s="1">
        <v>6995</v>
      </c>
      <c r="J16" s="1">
        <v>6401</v>
      </c>
      <c r="K16" s="1">
        <v>165</v>
      </c>
      <c r="L16" s="1">
        <v>8403</v>
      </c>
      <c r="M16" s="1">
        <v>7647</v>
      </c>
      <c r="N16" s="1">
        <v>241</v>
      </c>
      <c r="O16" s="1">
        <v>418</v>
      </c>
      <c r="P16" s="1">
        <v>12928</v>
      </c>
      <c r="Q16" s="1">
        <v>11615</v>
      </c>
      <c r="R16" s="1">
        <v>280</v>
      </c>
      <c r="S16" s="1">
        <v>800</v>
      </c>
      <c r="T16" s="1">
        <v>12086</v>
      </c>
      <c r="U16" s="1">
        <v>11400</v>
      </c>
      <c r="V16" s="1">
        <v>154</v>
      </c>
      <c r="W16" s="1">
        <v>456</v>
      </c>
      <c r="X16" s="1">
        <v>10457</v>
      </c>
      <c r="Y16" s="1">
        <v>9589</v>
      </c>
      <c r="Z16" s="1">
        <v>228</v>
      </c>
      <c r="AA16" s="1">
        <v>536</v>
      </c>
      <c r="AB16" s="1">
        <v>8870</v>
      </c>
      <c r="AC16" s="1">
        <v>8134</v>
      </c>
      <c r="AD16" s="1">
        <v>212</v>
      </c>
      <c r="AE16" s="1">
        <v>446</v>
      </c>
      <c r="AF16" s="1">
        <v>8951</v>
      </c>
      <c r="AG16" s="1">
        <v>8048</v>
      </c>
      <c r="AH16" s="1">
        <v>283</v>
      </c>
      <c r="AI16" s="1">
        <v>522</v>
      </c>
      <c r="AJ16" s="1">
        <v>8465</v>
      </c>
      <c r="AK16" s="1">
        <v>7591</v>
      </c>
      <c r="AL16" s="1">
        <v>204</v>
      </c>
      <c r="AM16" s="1">
        <v>558</v>
      </c>
      <c r="AN16" s="1">
        <v>7352</v>
      </c>
      <c r="AO16" s="1">
        <v>6740</v>
      </c>
      <c r="AP16" s="1">
        <v>135</v>
      </c>
      <c r="AQ16" s="1">
        <v>404</v>
      </c>
      <c r="AR16" s="1">
        <v>8364</v>
      </c>
      <c r="AS16" s="1">
        <v>7495</v>
      </c>
      <c r="AT16" s="1">
        <v>176</v>
      </c>
      <c r="AU16" s="1">
        <v>571</v>
      </c>
      <c r="AV16" s="1">
        <v>7454</v>
      </c>
      <c r="AW16" s="1">
        <v>6599</v>
      </c>
      <c r="AX16" s="1">
        <v>137</v>
      </c>
      <c r="AY16" s="1">
        <v>595</v>
      </c>
      <c r="AZ16" s="1">
        <v>8149</v>
      </c>
      <c r="BA16" s="1">
        <v>7222</v>
      </c>
      <c r="BB16" s="1">
        <v>180</v>
      </c>
      <c r="BC16" s="1">
        <v>635</v>
      </c>
      <c r="BD16" s="1">
        <v>8004</v>
      </c>
      <c r="BE16" s="1">
        <v>7247</v>
      </c>
      <c r="BF16" s="1">
        <v>148</v>
      </c>
      <c r="BG16" s="1">
        <v>502</v>
      </c>
      <c r="BH16" s="1">
        <v>9521</v>
      </c>
      <c r="BI16" s="1">
        <v>8533</v>
      </c>
      <c r="BJ16" s="1">
        <v>200</v>
      </c>
      <c r="BK16" s="1">
        <v>654</v>
      </c>
      <c r="BL16" s="1">
        <v>13281</v>
      </c>
      <c r="BM16" s="1">
        <v>12118</v>
      </c>
      <c r="BN16" s="1">
        <v>255</v>
      </c>
      <c r="BO16" s="1">
        <v>752</v>
      </c>
      <c r="BP16" s="1">
        <v>13229</v>
      </c>
      <c r="BQ16" s="1">
        <v>12257</v>
      </c>
      <c r="BR16" s="1">
        <v>178</v>
      </c>
      <c r="BS16" s="1">
        <v>664</v>
      </c>
      <c r="BT16" s="1">
        <v>11730</v>
      </c>
      <c r="BU16" s="1">
        <v>10498</v>
      </c>
      <c r="BV16" s="1">
        <v>196</v>
      </c>
      <c r="BW16" s="1">
        <v>874</v>
      </c>
      <c r="BX16" s="1">
        <v>10000</v>
      </c>
      <c r="BY16" s="1">
        <v>8847</v>
      </c>
      <c r="BZ16" s="1">
        <v>173</v>
      </c>
      <c r="CA16" s="1">
        <v>796</v>
      </c>
      <c r="CB16" s="1">
        <v>9842</v>
      </c>
      <c r="CC16" s="1">
        <v>8827</v>
      </c>
      <c r="CD16" s="1">
        <v>170</v>
      </c>
      <c r="CE16" s="1">
        <v>718</v>
      </c>
      <c r="CF16" s="1">
        <v>9426</v>
      </c>
      <c r="CG16" s="1">
        <v>8418</v>
      </c>
      <c r="CH16" s="1">
        <v>149</v>
      </c>
      <c r="CI16" s="1">
        <v>754</v>
      </c>
      <c r="CJ16" s="1">
        <v>8412</v>
      </c>
      <c r="CK16" s="1">
        <v>7679</v>
      </c>
      <c r="CL16" s="1">
        <v>101</v>
      </c>
      <c r="CM16" s="1">
        <v>522</v>
      </c>
      <c r="CN16" s="1">
        <v>8460</v>
      </c>
      <c r="CO16" s="1">
        <v>7457</v>
      </c>
      <c r="CP16" s="1">
        <v>277</v>
      </c>
      <c r="CQ16" s="1">
        <v>630</v>
      </c>
      <c r="CR16" s="1">
        <v>8508</v>
      </c>
      <c r="CS16" s="1">
        <v>7686</v>
      </c>
      <c r="CT16" s="1">
        <v>145</v>
      </c>
      <c r="CU16" s="1">
        <v>580</v>
      </c>
      <c r="CV16" s="1">
        <v>9615</v>
      </c>
      <c r="CW16" s="1">
        <v>8828</v>
      </c>
      <c r="CX16" s="1">
        <v>116</v>
      </c>
      <c r="CY16" s="1">
        <v>580</v>
      </c>
      <c r="CZ16" s="1">
        <v>9064</v>
      </c>
      <c r="DA16" s="1">
        <v>8272</v>
      </c>
      <c r="DB16" s="1">
        <v>69</v>
      </c>
      <c r="DC16" s="1">
        <v>612</v>
      </c>
      <c r="DD16" s="1">
        <v>10642</v>
      </c>
      <c r="DE16" s="1">
        <v>9884</v>
      </c>
      <c r="DF16" s="1">
        <v>113</v>
      </c>
      <c r="DG16" s="1">
        <v>540</v>
      </c>
      <c r="DH16" s="1">
        <v>16362</v>
      </c>
      <c r="DI16" s="1">
        <v>15119</v>
      </c>
      <c r="DJ16" s="1">
        <v>130</v>
      </c>
      <c r="DK16" s="1">
        <v>958</v>
      </c>
      <c r="DL16" s="1">
        <v>15071</v>
      </c>
      <c r="DM16" s="1">
        <v>14121</v>
      </c>
      <c r="DN16" s="1">
        <v>129</v>
      </c>
      <c r="DO16" s="1">
        <v>691</v>
      </c>
      <c r="DP16" s="1">
        <v>13017</v>
      </c>
      <c r="DQ16" s="1">
        <v>12183</v>
      </c>
      <c r="DR16" s="1">
        <v>88</v>
      </c>
      <c r="DS16" s="1">
        <v>646</v>
      </c>
      <c r="DT16" s="1">
        <v>10635</v>
      </c>
      <c r="DU16" s="1">
        <v>9787</v>
      </c>
      <c r="DV16" s="1">
        <v>89</v>
      </c>
      <c r="DW16" s="1">
        <v>644</v>
      </c>
      <c r="DX16" s="1">
        <v>13017</v>
      </c>
      <c r="DY16" s="1">
        <v>12076</v>
      </c>
      <c r="DZ16" s="1">
        <v>88</v>
      </c>
      <c r="EA16" s="1">
        <v>753</v>
      </c>
      <c r="EB16" s="1">
        <v>9246</v>
      </c>
      <c r="EC16" s="1">
        <v>8429</v>
      </c>
      <c r="ED16" s="1">
        <v>79</v>
      </c>
      <c r="EE16" s="1">
        <v>640</v>
      </c>
      <c r="EF16" s="1">
        <v>9601</v>
      </c>
      <c r="EG16" s="1">
        <v>8850</v>
      </c>
      <c r="EH16" s="1">
        <v>80</v>
      </c>
      <c r="EI16" s="1">
        <v>587</v>
      </c>
      <c r="EJ16" s="21">
        <v>9510</v>
      </c>
      <c r="EK16" s="21">
        <v>8790</v>
      </c>
      <c r="EL16" s="21">
        <v>86</v>
      </c>
      <c r="EM16" s="21">
        <v>553</v>
      </c>
      <c r="EN16" s="1">
        <v>8421</v>
      </c>
      <c r="EO16" s="1">
        <v>7820</v>
      </c>
      <c r="EP16" s="1">
        <v>87</v>
      </c>
      <c r="EQ16" s="1">
        <v>441</v>
      </c>
      <c r="ER16" s="1">
        <v>9116</v>
      </c>
      <c r="ES16" s="1">
        <v>8302</v>
      </c>
      <c r="ET16" s="1">
        <v>135</v>
      </c>
      <c r="EU16" s="1">
        <v>583</v>
      </c>
      <c r="EV16" s="1">
        <v>8370</v>
      </c>
      <c r="EW16" s="1">
        <v>7716</v>
      </c>
      <c r="EX16" s="1">
        <v>166</v>
      </c>
      <c r="EY16" s="1">
        <v>411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</row>
    <row r="17" spans="1:171" x14ac:dyDescent="0.35">
      <c r="A17" s="1" t="s">
        <v>35</v>
      </c>
      <c r="B17" s="1" t="s">
        <v>36</v>
      </c>
      <c r="C17" s="1">
        <v>3620</v>
      </c>
      <c r="D17" s="1">
        <v>2167</v>
      </c>
      <c r="E17" s="1">
        <v>1238</v>
      </c>
      <c r="F17" s="1">
        <v>3934</v>
      </c>
      <c r="G17" s="1">
        <v>3466</v>
      </c>
      <c r="H17" s="1">
        <v>236</v>
      </c>
      <c r="I17" s="1">
        <v>3269</v>
      </c>
      <c r="J17" s="1">
        <v>2710</v>
      </c>
      <c r="K17" s="1">
        <v>163</v>
      </c>
      <c r="L17" s="1">
        <v>4417</v>
      </c>
      <c r="M17" s="1">
        <v>4058</v>
      </c>
      <c r="N17" s="1">
        <v>213</v>
      </c>
      <c r="O17" s="1">
        <v>124</v>
      </c>
      <c r="P17" s="1">
        <v>3680</v>
      </c>
      <c r="Q17" s="1">
        <v>3419</v>
      </c>
      <c r="R17" s="1">
        <v>101</v>
      </c>
      <c r="S17" s="1">
        <v>138</v>
      </c>
      <c r="T17" s="1">
        <v>2876</v>
      </c>
      <c r="U17" s="1">
        <v>2721</v>
      </c>
      <c r="V17" s="1">
        <v>74</v>
      </c>
      <c r="W17" s="1">
        <v>70</v>
      </c>
      <c r="X17" s="1">
        <v>3475</v>
      </c>
      <c r="Y17" s="1">
        <v>3184</v>
      </c>
      <c r="Z17" s="1">
        <v>142</v>
      </c>
      <c r="AA17" s="1">
        <v>127</v>
      </c>
      <c r="AB17" s="1">
        <v>3163</v>
      </c>
      <c r="AC17" s="1">
        <v>2947</v>
      </c>
      <c r="AD17" s="1">
        <v>75</v>
      </c>
      <c r="AE17" s="1">
        <v>117</v>
      </c>
      <c r="AF17" s="1">
        <v>4100</v>
      </c>
      <c r="AG17" s="1">
        <v>3864</v>
      </c>
      <c r="AH17" s="1">
        <v>127</v>
      </c>
      <c r="AI17" s="1">
        <v>89</v>
      </c>
      <c r="AJ17" s="1">
        <v>2789</v>
      </c>
      <c r="AK17" s="1">
        <v>2593</v>
      </c>
      <c r="AL17" s="1">
        <v>75</v>
      </c>
      <c r="AM17" s="1">
        <v>102</v>
      </c>
      <c r="AN17" s="1">
        <v>2124</v>
      </c>
      <c r="AO17" s="1">
        <v>2020</v>
      </c>
      <c r="AP17" s="1">
        <v>44</v>
      </c>
      <c r="AQ17" s="1">
        <v>54</v>
      </c>
      <c r="AR17" s="1">
        <v>3277</v>
      </c>
      <c r="AS17" s="1">
        <v>3102</v>
      </c>
      <c r="AT17" s="1">
        <v>79</v>
      </c>
      <c r="AU17" s="1">
        <v>76</v>
      </c>
      <c r="AV17" s="1">
        <v>2933</v>
      </c>
      <c r="AW17" s="1">
        <v>2652</v>
      </c>
      <c r="AX17" s="1">
        <v>60</v>
      </c>
      <c r="AY17" s="1">
        <v>169</v>
      </c>
      <c r="AZ17" s="1">
        <v>3426</v>
      </c>
      <c r="BA17" s="1">
        <v>3217</v>
      </c>
      <c r="BB17" s="1">
        <v>60</v>
      </c>
      <c r="BC17" s="1">
        <v>125</v>
      </c>
      <c r="BD17" s="1">
        <v>2813</v>
      </c>
      <c r="BE17" s="1">
        <v>2625</v>
      </c>
      <c r="BF17" s="1">
        <v>98</v>
      </c>
      <c r="BG17" s="1">
        <v>70</v>
      </c>
      <c r="BH17" s="1">
        <v>2808</v>
      </c>
      <c r="BI17" s="1">
        <v>2688</v>
      </c>
      <c r="BJ17" s="1">
        <v>35</v>
      </c>
      <c r="BK17" s="1">
        <v>76</v>
      </c>
      <c r="BL17" s="1">
        <v>2785</v>
      </c>
      <c r="BM17" s="1">
        <v>2650</v>
      </c>
      <c r="BN17" s="1">
        <v>37</v>
      </c>
      <c r="BO17" s="1">
        <v>88</v>
      </c>
      <c r="BP17" s="1">
        <v>2150</v>
      </c>
      <c r="BQ17" s="1">
        <v>2055</v>
      </c>
      <c r="BR17" s="1">
        <v>17</v>
      </c>
      <c r="BS17" s="1">
        <v>67</v>
      </c>
      <c r="BT17" s="1">
        <v>2543</v>
      </c>
      <c r="BU17" s="1">
        <v>2441</v>
      </c>
      <c r="BV17" s="1">
        <v>19</v>
      </c>
      <c r="BW17" s="1">
        <v>73</v>
      </c>
      <c r="BX17" s="1">
        <v>2571</v>
      </c>
      <c r="BY17" s="1">
        <v>2433</v>
      </c>
      <c r="BZ17" s="1">
        <v>56</v>
      </c>
      <c r="CA17" s="1">
        <v>70</v>
      </c>
      <c r="CB17" s="1">
        <v>2056</v>
      </c>
      <c r="CC17" s="1">
        <v>1835</v>
      </c>
      <c r="CD17" s="1">
        <v>33</v>
      </c>
      <c r="CE17" s="1">
        <v>154</v>
      </c>
      <c r="CF17" s="1">
        <v>2639</v>
      </c>
      <c r="CG17" s="1">
        <v>2430</v>
      </c>
      <c r="CH17" s="1">
        <v>52</v>
      </c>
      <c r="CI17" s="1">
        <v>137</v>
      </c>
      <c r="CJ17" s="1">
        <v>2102</v>
      </c>
      <c r="CK17" s="1">
        <v>1969</v>
      </c>
      <c r="CL17" s="1">
        <v>30</v>
      </c>
      <c r="CM17" s="1">
        <v>82</v>
      </c>
      <c r="CN17" s="1">
        <v>2574</v>
      </c>
      <c r="CO17" s="1">
        <v>2345</v>
      </c>
      <c r="CP17" s="1">
        <v>25</v>
      </c>
      <c r="CQ17" s="1">
        <v>163</v>
      </c>
      <c r="CR17" s="1">
        <v>2124</v>
      </c>
      <c r="CS17" s="1">
        <v>1945</v>
      </c>
      <c r="CT17" s="1">
        <v>21</v>
      </c>
      <c r="CU17" s="1">
        <v>134</v>
      </c>
      <c r="CV17" s="1">
        <v>2631</v>
      </c>
      <c r="CW17" s="1">
        <v>2501</v>
      </c>
      <c r="CX17" s="1">
        <v>30</v>
      </c>
      <c r="CY17" s="1">
        <v>84</v>
      </c>
      <c r="CZ17" s="1">
        <v>2430</v>
      </c>
      <c r="DA17" s="1">
        <v>2315</v>
      </c>
      <c r="DB17" s="1">
        <v>8</v>
      </c>
      <c r="DC17" s="1">
        <v>94</v>
      </c>
      <c r="DD17" s="1">
        <v>2611</v>
      </c>
      <c r="DE17" s="1">
        <v>2419</v>
      </c>
      <c r="DF17" s="1">
        <v>15</v>
      </c>
      <c r="DG17" s="1">
        <v>147</v>
      </c>
      <c r="DH17" s="1">
        <v>2839</v>
      </c>
      <c r="DI17" s="1">
        <v>2650</v>
      </c>
      <c r="DJ17" s="1">
        <v>4</v>
      </c>
      <c r="DK17" s="1">
        <v>170</v>
      </c>
      <c r="DL17" s="1">
        <v>2479</v>
      </c>
      <c r="DM17" s="1">
        <v>2300</v>
      </c>
      <c r="DN17" s="1">
        <v>17</v>
      </c>
      <c r="DO17" s="1">
        <v>139</v>
      </c>
      <c r="DP17" s="1">
        <v>3013</v>
      </c>
      <c r="DQ17" s="1">
        <v>2831</v>
      </c>
      <c r="DR17" s="1">
        <v>24</v>
      </c>
      <c r="DS17" s="1">
        <v>137</v>
      </c>
      <c r="DT17" s="1">
        <v>2708</v>
      </c>
      <c r="DU17" s="1">
        <v>2526</v>
      </c>
      <c r="DV17" s="1">
        <v>24</v>
      </c>
      <c r="DW17" s="1">
        <v>137</v>
      </c>
      <c r="DX17" s="1">
        <v>3013</v>
      </c>
      <c r="DY17" s="1">
        <v>2809</v>
      </c>
      <c r="DZ17" s="1">
        <v>24</v>
      </c>
      <c r="EA17" s="1">
        <v>159</v>
      </c>
      <c r="EB17" s="1">
        <v>3036</v>
      </c>
      <c r="EC17" s="1">
        <v>2829</v>
      </c>
      <c r="ED17" s="1">
        <v>20</v>
      </c>
      <c r="EE17" s="1">
        <v>156</v>
      </c>
      <c r="EF17" s="1">
        <v>2006</v>
      </c>
      <c r="EG17" s="1">
        <v>1896</v>
      </c>
      <c r="EH17" s="1">
        <v>13</v>
      </c>
      <c r="EI17" s="1">
        <v>86</v>
      </c>
      <c r="EJ17" s="21">
        <v>3386</v>
      </c>
      <c r="EK17" s="21">
        <v>3135</v>
      </c>
      <c r="EL17" s="21">
        <v>45</v>
      </c>
      <c r="EM17" s="21">
        <v>191</v>
      </c>
      <c r="EN17" s="1">
        <v>2590</v>
      </c>
      <c r="EO17" s="1">
        <v>2338</v>
      </c>
      <c r="EP17" s="1">
        <v>29</v>
      </c>
      <c r="EQ17" s="1">
        <v>194</v>
      </c>
      <c r="ER17" s="1">
        <v>3815</v>
      </c>
      <c r="ES17" s="1">
        <v>3511</v>
      </c>
      <c r="ET17" s="1">
        <v>26</v>
      </c>
      <c r="EU17" s="1">
        <v>239</v>
      </c>
      <c r="EV17" s="1">
        <v>3495</v>
      </c>
      <c r="EW17" s="1">
        <v>3231</v>
      </c>
      <c r="EX17" s="1">
        <v>14</v>
      </c>
      <c r="EY17" s="1">
        <v>226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</row>
    <row r="18" spans="1:171" x14ac:dyDescent="0.35">
      <c r="A18" s="1" t="s">
        <v>37</v>
      </c>
      <c r="B18" s="1" t="s">
        <v>38</v>
      </c>
      <c r="C18" s="1">
        <v>1352</v>
      </c>
      <c r="D18" s="1">
        <v>1096</v>
      </c>
      <c r="E18" s="1">
        <v>103</v>
      </c>
      <c r="F18" s="1">
        <v>2390</v>
      </c>
      <c r="G18" s="1">
        <v>2052</v>
      </c>
      <c r="H18" s="1">
        <v>118</v>
      </c>
      <c r="I18" s="1">
        <v>2088</v>
      </c>
      <c r="J18" s="1">
        <v>1846</v>
      </c>
      <c r="K18" s="1">
        <v>66</v>
      </c>
      <c r="L18" s="1">
        <v>2257</v>
      </c>
      <c r="M18" s="1">
        <v>1994</v>
      </c>
      <c r="N18" s="1">
        <v>98</v>
      </c>
      <c r="O18" s="1">
        <v>135</v>
      </c>
      <c r="P18" s="1">
        <v>2177</v>
      </c>
      <c r="Q18" s="1">
        <v>1868</v>
      </c>
      <c r="R18" s="1">
        <v>100</v>
      </c>
      <c r="S18" s="1">
        <v>163</v>
      </c>
      <c r="T18" s="1">
        <v>1910</v>
      </c>
      <c r="U18" s="1">
        <v>1726</v>
      </c>
      <c r="V18" s="1">
        <v>60</v>
      </c>
      <c r="W18" s="1">
        <v>105</v>
      </c>
      <c r="X18" s="1">
        <v>2246</v>
      </c>
      <c r="Y18" s="1">
        <v>1943</v>
      </c>
      <c r="Z18" s="1">
        <v>67</v>
      </c>
      <c r="AA18" s="1">
        <v>184</v>
      </c>
      <c r="AB18" s="1">
        <v>2379</v>
      </c>
      <c r="AC18" s="1">
        <v>2060</v>
      </c>
      <c r="AD18" s="1">
        <v>67</v>
      </c>
      <c r="AE18" s="1">
        <v>198</v>
      </c>
      <c r="AF18" s="1">
        <v>2477</v>
      </c>
      <c r="AG18" s="1">
        <v>2183</v>
      </c>
      <c r="AH18" s="1">
        <v>80</v>
      </c>
      <c r="AI18" s="1">
        <v>172</v>
      </c>
      <c r="AJ18" s="1">
        <v>2238</v>
      </c>
      <c r="AK18" s="1">
        <v>2025</v>
      </c>
      <c r="AL18" s="1">
        <v>67</v>
      </c>
      <c r="AM18" s="1">
        <v>124</v>
      </c>
      <c r="AN18" s="1">
        <v>1900</v>
      </c>
      <c r="AO18" s="1">
        <v>1755</v>
      </c>
      <c r="AP18" s="1">
        <v>47</v>
      </c>
      <c r="AQ18" s="1">
        <v>73</v>
      </c>
      <c r="AR18" s="1">
        <v>2349</v>
      </c>
      <c r="AS18" s="1">
        <v>2139</v>
      </c>
      <c r="AT18" s="1">
        <v>85</v>
      </c>
      <c r="AU18" s="1">
        <v>102</v>
      </c>
      <c r="AV18" s="1">
        <v>1905</v>
      </c>
      <c r="AW18" s="1">
        <v>1725</v>
      </c>
      <c r="AX18" s="1">
        <v>72</v>
      </c>
      <c r="AY18" s="1">
        <v>89</v>
      </c>
      <c r="AZ18" s="1">
        <v>2343</v>
      </c>
      <c r="BA18" s="1">
        <v>2141</v>
      </c>
      <c r="BB18" s="1">
        <v>64</v>
      </c>
      <c r="BC18" s="1">
        <v>116</v>
      </c>
      <c r="BD18" s="1">
        <v>1848</v>
      </c>
      <c r="BE18" s="1">
        <v>1719</v>
      </c>
      <c r="BF18" s="1">
        <v>44</v>
      </c>
      <c r="BG18" s="1">
        <v>68</v>
      </c>
      <c r="BH18" s="1">
        <v>1946</v>
      </c>
      <c r="BI18" s="1">
        <v>1803</v>
      </c>
      <c r="BJ18" s="1">
        <v>37</v>
      </c>
      <c r="BK18" s="1">
        <v>86</v>
      </c>
      <c r="BL18" s="1">
        <v>2326</v>
      </c>
      <c r="BM18" s="1">
        <v>2118</v>
      </c>
      <c r="BN18" s="1">
        <v>59</v>
      </c>
      <c r="BO18" s="1">
        <v>124</v>
      </c>
      <c r="BP18" s="1">
        <v>1592</v>
      </c>
      <c r="BQ18" s="1">
        <v>1417</v>
      </c>
      <c r="BR18" s="1">
        <v>69</v>
      </c>
      <c r="BS18" s="1">
        <v>84</v>
      </c>
      <c r="BT18" s="1">
        <v>1793</v>
      </c>
      <c r="BU18" s="1">
        <v>1651</v>
      </c>
      <c r="BV18" s="1">
        <v>48</v>
      </c>
      <c r="BW18" s="1">
        <v>74</v>
      </c>
      <c r="BX18" s="1">
        <v>2071</v>
      </c>
      <c r="BY18" s="1">
        <v>1901</v>
      </c>
      <c r="BZ18" s="1">
        <v>42</v>
      </c>
      <c r="CA18" s="1">
        <v>102</v>
      </c>
      <c r="CB18" s="1">
        <v>2244</v>
      </c>
      <c r="CC18" s="1">
        <v>2009</v>
      </c>
      <c r="CD18" s="1">
        <v>53</v>
      </c>
      <c r="CE18" s="1">
        <v>148</v>
      </c>
      <c r="CF18" s="1">
        <v>1947</v>
      </c>
      <c r="CG18" s="1">
        <v>1724</v>
      </c>
      <c r="CH18" s="1">
        <v>47</v>
      </c>
      <c r="CI18" s="1">
        <v>140</v>
      </c>
      <c r="CJ18" s="1">
        <v>1188</v>
      </c>
      <c r="CK18" s="1">
        <v>1084</v>
      </c>
      <c r="CL18" s="1">
        <v>38</v>
      </c>
      <c r="CM18" s="1">
        <v>52</v>
      </c>
      <c r="CN18" s="1">
        <v>1475</v>
      </c>
      <c r="CO18" s="1">
        <v>1292</v>
      </c>
      <c r="CP18" s="1">
        <v>38</v>
      </c>
      <c r="CQ18" s="1">
        <v>114</v>
      </c>
      <c r="CR18" s="1">
        <v>1351</v>
      </c>
      <c r="CS18" s="1">
        <v>1166</v>
      </c>
      <c r="CT18" s="1">
        <v>34</v>
      </c>
      <c r="CU18" s="1">
        <v>116</v>
      </c>
      <c r="CV18" s="1">
        <v>1474</v>
      </c>
      <c r="CW18" s="1">
        <v>1287</v>
      </c>
      <c r="CX18" s="1">
        <v>37</v>
      </c>
      <c r="CY18" s="1">
        <v>113</v>
      </c>
      <c r="CZ18" s="1">
        <v>1485</v>
      </c>
      <c r="DA18" s="1">
        <v>1280</v>
      </c>
      <c r="DB18" s="1">
        <v>25</v>
      </c>
      <c r="DC18" s="1">
        <v>141</v>
      </c>
      <c r="DD18" s="1">
        <v>1480</v>
      </c>
      <c r="DE18" s="1">
        <v>1267</v>
      </c>
      <c r="DF18" s="1">
        <v>30</v>
      </c>
      <c r="DG18" s="1">
        <v>137</v>
      </c>
      <c r="DH18" s="1">
        <v>1672</v>
      </c>
      <c r="DI18" s="1">
        <v>1386</v>
      </c>
      <c r="DJ18" s="1">
        <v>75</v>
      </c>
      <c r="DK18" s="1">
        <v>168</v>
      </c>
      <c r="DL18" s="1">
        <v>1154</v>
      </c>
      <c r="DM18" s="1">
        <v>983</v>
      </c>
      <c r="DN18" s="1">
        <v>37</v>
      </c>
      <c r="DO18" s="1">
        <v>105</v>
      </c>
      <c r="DP18" s="1">
        <v>1442</v>
      </c>
      <c r="DQ18" s="1">
        <v>1203</v>
      </c>
      <c r="DR18" s="1">
        <v>42</v>
      </c>
      <c r="DS18" s="1">
        <v>153</v>
      </c>
      <c r="DT18" s="1">
        <v>1501</v>
      </c>
      <c r="DU18" s="1">
        <v>1249</v>
      </c>
      <c r="DV18" s="1">
        <v>23</v>
      </c>
      <c r="DW18" s="1">
        <v>181</v>
      </c>
      <c r="DX18" s="1">
        <v>1442</v>
      </c>
      <c r="DY18" s="1">
        <v>1189</v>
      </c>
      <c r="DZ18" s="1">
        <v>42</v>
      </c>
      <c r="EA18" s="1">
        <v>167</v>
      </c>
      <c r="EB18" s="1">
        <v>1664</v>
      </c>
      <c r="EC18" s="1">
        <v>1429</v>
      </c>
      <c r="ED18" s="1">
        <v>42</v>
      </c>
      <c r="EE18" s="1">
        <v>154</v>
      </c>
      <c r="EF18" s="1">
        <v>1256</v>
      </c>
      <c r="EG18" s="1">
        <v>1089</v>
      </c>
      <c r="EH18" s="1">
        <v>24</v>
      </c>
      <c r="EI18" s="1">
        <v>116</v>
      </c>
      <c r="EJ18" s="21">
        <v>1431</v>
      </c>
      <c r="EK18" s="21">
        <v>1213</v>
      </c>
      <c r="EL18" s="21">
        <v>28</v>
      </c>
      <c r="EM18" s="21">
        <v>158</v>
      </c>
      <c r="EN18" s="1">
        <v>1370</v>
      </c>
      <c r="EO18" s="1">
        <v>1145</v>
      </c>
      <c r="EP18" s="1">
        <v>32</v>
      </c>
      <c r="EQ18" s="1">
        <v>150</v>
      </c>
      <c r="ER18" s="1">
        <v>1522</v>
      </c>
      <c r="ES18" s="1">
        <v>1278</v>
      </c>
      <c r="ET18" s="1">
        <v>53</v>
      </c>
      <c r="EU18" s="1">
        <v>155</v>
      </c>
      <c r="EV18" s="1">
        <v>1112</v>
      </c>
      <c r="EW18" s="1">
        <v>944</v>
      </c>
      <c r="EX18" s="1">
        <v>24</v>
      </c>
      <c r="EY18" s="1">
        <v>115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</row>
    <row r="20" spans="1:171" x14ac:dyDescent="0.35">
      <c r="A20" s="61" t="s">
        <v>39</v>
      </c>
      <c r="B20" s="61"/>
      <c r="C20" s="2">
        <f>SUM(C21:C26)</f>
        <v>109316</v>
      </c>
      <c r="D20" s="2">
        <f t="shared" ref="D20" si="29">SUM(D21:D26)</f>
        <v>102431</v>
      </c>
      <c r="E20" s="2">
        <f>SUM(E21:E26)</f>
        <v>6883</v>
      </c>
      <c r="F20" s="2">
        <f>SUM(F21:F26)</f>
        <v>130486</v>
      </c>
      <c r="G20" s="2">
        <f t="shared" ref="G20" si="30">SUM(G21:G26)</f>
        <v>128275</v>
      </c>
      <c r="H20" s="2">
        <f>SUM(H21:H26)</f>
        <v>2211</v>
      </c>
      <c r="I20" s="2">
        <f>SUM(I21:I26)</f>
        <v>98708</v>
      </c>
      <c r="J20" s="2">
        <f t="shared" ref="J20" si="31">SUM(J21:J26)</f>
        <v>96753</v>
      </c>
      <c r="K20" s="2">
        <f>SUM(K21:K26)</f>
        <v>1955</v>
      </c>
      <c r="L20" s="2">
        <f>SUM(L21:L26)</f>
        <v>181730</v>
      </c>
      <c r="M20" s="2">
        <f>SUM(M21:M26)</f>
        <v>180218</v>
      </c>
      <c r="N20" s="2">
        <f>SUM(N21:N26)</f>
        <v>1512</v>
      </c>
      <c r="O20" s="2"/>
      <c r="P20" s="2">
        <f t="shared" ref="P20:W20" si="32">SUM(P21:P26)</f>
        <v>125820</v>
      </c>
      <c r="Q20" s="2">
        <f t="shared" si="32"/>
        <v>124594</v>
      </c>
      <c r="R20" s="2">
        <f t="shared" si="32"/>
        <v>1225</v>
      </c>
      <c r="S20" s="2">
        <f t="shared" si="32"/>
        <v>0</v>
      </c>
      <c r="T20" s="2">
        <f t="shared" si="32"/>
        <v>83818</v>
      </c>
      <c r="U20" s="2">
        <f t="shared" si="32"/>
        <v>82874</v>
      </c>
      <c r="V20" s="2">
        <f t="shared" si="32"/>
        <v>944</v>
      </c>
      <c r="W20" s="2">
        <f t="shared" si="32"/>
        <v>0</v>
      </c>
      <c r="X20" s="2">
        <f t="shared" ref="X20" si="33">SUM(X21:X26)</f>
        <v>240720</v>
      </c>
      <c r="Y20" s="2">
        <f t="shared" ref="Y20" si="34">SUM(Y21:Y26)</f>
        <v>239747</v>
      </c>
      <c r="Z20" s="2">
        <f t="shared" ref="Z20" si="35">SUM(Z21:Z26)</f>
        <v>968</v>
      </c>
      <c r="AA20" s="2">
        <f t="shared" ref="AA20:CL20" si="36">SUM(AA21:AA26)</f>
        <v>0</v>
      </c>
      <c r="AB20" s="2">
        <f t="shared" si="36"/>
        <v>158666</v>
      </c>
      <c r="AC20" s="2">
        <f t="shared" si="36"/>
        <v>157861</v>
      </c>
      <c r="AD20" s="2">
        <f t="shared" si="36"/>
        <v>804</v>
      </c>
      <c r="AE20" s="2"/>
      <c r="AF20" s="2">
        <f t="shared" si="36"/>
        <v>137121</v>
      </c>
      <c r="AG20" s="2">
        <f t="shared" si="36"/>
        <v>135880</v>
      </c>
      <c r="AH20" s="2">
        <f t="shared" si="36"/>
        <v>1238</v>
      </c>
      <c r="AI20" s="2"/>
      <c r="AJ20" s="2">
        <f t="shared" si="36"/>
        <v>108637</v>
      </c>
      <c r="AK20" s="2">
        <f t="shared" si="36"/>
        <v>107430</v>
      </c>
      <c r="AL20" s="2">
        <f t="shared" si="36"/>
        <v>1202</v>
      </c>
      <c r="AM20" s="2"/>
      <c r="AN20" s="2">
        <f t="shared" si="36"/>
        <v>64691</v>
      </c>
      <c r="AO20" s="2">
        <f t="shared" si="36"/>
        <v>64024</v>
      </c>
      <c r="AP20" s="2">
        <f t="shared" si="36"/>
        <v>667</v>
      </c>
      <c r="AQ20" s="2"/>
      <c r="AR20" s="2">
        <f t="shared" si="36"/>
        <v>131936</v>
      </c>
      <c r="AS20" s="2">
        <f t="shared" si="36"/>
        <v>131069</v>
      </c>
      <c r="AT20" s="2">
        <f t="shared" si="36"/>
        <v>782</v>
      </c>
      <c r="AU20" s="2"/>
      <c r="AV20" s="2">
        <f t="shared" si="36"/>
        <v>104547</v>
      </c>
      <c r="AW20" s="2">
        <f t="shared" si="36"/>
        <v>103454</v>
      </c>
      <c r="AX20" s="2">
        <f t="shared" si="36"/>
        <v>1088</v>
      </c>
      <c r="AY20" s="2"/>
      <c r="AZ20" s="2">
        <f t="shared" si="36"/>
        <v>995612</v>
      </c>
      <c r="BA20" s="2">
        <f t="shared" si="36"/>
        <v>991630</v>
      </c>
      <c r="BB20" s="2">
        <f t="shared" si="36"/>
        <v>3970</v>
      </c>
      <c r="BC20" s="2"/>
      <c r="BD20" s="2">
        <f t="shared" si="36"/>
        <v>245823</v>
      </c>
      <c r="BE20" s="2">
        <f t="shared" si="36"/>
        <v>245384</v>
      </c>
      <c r="BF20" s="2">
        <f t="shared" si="36"/>
        <v>433</v>
      </c>
      <c r="BG20" s="2"/>
      <c r="BH20" s="2">
        <f t="shared" si="36"/>
        <v>72168</v>
      </c>
      <c r="BI20" s="2">
        <f t="shared" si="36"/>
        <v>71680</v>
      </c>
      <c r="BJ20" s="2">
        <f t="shared" si="36"/>
        <v>481</v>
      </c>
      <c r="BK20" s="2"/>
      <c r="BL20" s="2">
        <f t="shared" si="36"/>
        <v>80921</v>
      </c>
      <c r="BM20" s="2">
        <f t="shared" si="36"/>
        <v>80031</v>
      </c>
      <c r="BN20" s="2">
        <f t="shared" si="36"/>
        <v>885</v>
      </c>
      <c r="BO20" s="2"/>
      <c r="BP20" s="2">
        <f t="shared" si="36"/>
        <v>96221</v>
      </c>
      <c r="BQ20" s="2">
        <f t="shared" si="36"/>
        <v>95484</v>
      </c>
      <c r="BR20" s="2">
        <f t="shared" si="36"/>
        <v>732</v>
      </c>
      <c r="BS20" s="2"/>
      <c r="BT20" s="2">
        <f t="shared" si="36"/>
        <v>101048</v>
      </c>
      <c r="BU20" s="2">
        <f t="shared" si="36"/>
        <v>100570</v>
      </c>
      <c r="BV20" s="2">
        <f t="shared" si="36"/>
        <v>478</v>
      </c>
      <c r="BW20" s="2"/>
      <c r="BX20" s="2">
        <f t="shared" si="36"/>
        <v>103688</v>
      </c>
      <c r="BY20" s="2">
        <f t="shared" si="36"/>
        <v>102765</v>
      </c>
      <c r="BZ20" s="2">
        <f t="shared" si="36"/>
        <v>923</v>
      </c>
      <c r="CA20" s="2"/>
      <c r="CB20" s="2">
        <f t="shared" si="36"/>
        <v>98756</v>
      </c>
      <c r="CC20" s="2">
        <f t="shared" si="36"/>
        <v>98065</v>
      </c>
      <c r="CD20" s="2">
        <f t="shared" si="36"/>
        <v>691</v>
      </c>
      <c r="CE20" s="2"/>
      <c r="CF20" s="2">
        <f t="shared" si="36"/>
        <v>87897</v>
      </c>
      <c r="CG20" s="2">
        <f t="shared" si="36"/>
        <v>87054</v>
      </c>
      <c r="CH20" s="2">
        <f t="shared" si="36"/>
        <v>843</v>
      </c>
      <c r="CI20" s="2"/>
      <c r="CJ20" s="2">
        <f t="shared" si="36"/>
        <v>107502</v>
      </c>
      <c r="CK20" s="2">
        <f t="shared" si="36"/>
        <v>107039</v>
      </c>
      <c r="CL20" s="2">
        <f t="shared" si="36"/>
        <v>462</v>
      </c>
      <c r="CM20" s="2"/>
      <c r="CN20" s="2">
        <f t="shared" ref="CN20:DF20" si="37">SUM(CN21:CN26)</f>
        <v>77919</v>
      </c>
      <c r="CO20" s="2">
        <f t="shared" si="37"/>
        <v>77565</v>
      </c>
      <c r="CP20" s="2">
        <f t="shared" si="37"/>
        <v>351</v>
      </c>
      <c r="CQ20" s="2"/>
      <c r="CR20" s="2">
        <f t="shared" si="37"/>
        <v>75455</v>
      </c>
      <c r="CS20" s="2">
        <f t="shared" si="37"/>
        <v>74962</v>
      </c>
      <c r="CT20" s="2">
        <f t="shared" si="37"/>
        <v>493</v>
      </c>
      <c r="CU20" s="2"/>
      <c r="CV20" s="2">
        <f t="shared" si="37"/>
        <v>76611</v>
      </c>
      <c r="CW20" s="2">
        <f t="shared" si="37"/>
        <v>76154</v>
      </c>
      <c r="CX20" s="2">
        <f t="shared" si="37"/>
        <v>457</v>
      </c>
      <c r="CY20" s="2"/>
      <c r="CZ20" s="2">
        <f t="shared" si="37"/>
        <v>75853</v>
      </c>
      <c r="DA20" s="2">
        <f t="shared" si="37"/>
        <v>75527</v>
      </c>
      <c r="DB20" s="2">
        <f t="shared" si="37"/>
        <v>326</v>
      </c>
      <c r="DC20" s="2"/>
      <c r="DD20" s="2">
        <f t="shared" si="37"/>
        <v>71685</v>
      </c>
      <c r="DE20" s="2">
        <f t="shared" si="37"/>
        <v>71352</v>
      </c>
      <c r="DF20" s="2">
        <f t="shared" si="37"/>
        <v>333</v>
      </c>
      <c r="DG20" s="2">
        <f>SUM(DG21:DG26)</f>
        <v>0</v>
      </c>
      <c r="DH20" s="2">
        <f>SUM(DH21:DH26)</f>
        <v>105874</v>
      </c>
      <c r="DI20" s="2">
        <f t="shared" ref="DI20:DK20" si="38">SUM(DI21:DI26)</f>
        <v>105276</v>
      </c>
      <c r="DJ20" s="2">
        <f t="shared" si="38"/>
        <v>598</v>
      </c>
      <c r="DK20" s="2">
        <f t="shared" si="38"/>
        <v>0</v>
      </c>
      <c r="DL20" s="2">
        <f t="shared" ref="DL20" si="39">SUM(DL21:DL26)</f>
        <v>66234</v>
      </c>
      <c r="DM20" s="2">
        <f t="shared" ref="DM20" si="40">SUM(DM21:DM26)</f>
        <v>65927</v>
      </c>
      <c r="DN20" s="2">
        <f t="shared" ref="DN20" si="41">SUM(DN21:DN26)</f>
        <v>307</v>
      </c>
      <c r="DO20" s="2">
        <f t="shared" ref="DO20:EI20" si="42">SUM(DO21:DO26)</f>
        <v>0</v>
      </c>
      <c r="DP20" s="2">
        <f t="shared" si="42"/>
        <v>65689</v>
      </c>
      <c r="DQ20" s="2">
        <f t="shared" si="42"/>
        <v>65367</v>
      </c>
      <c r="DR20" s="2">
        <f t="shared" si="42"/>
        <v>322</v>
      </c>
      <c r="DS20" s="2">
        <f t="shared" si="42"/>
        <v>0</v>
      </c>
      <c r="DT20" s="2">
        <f t="shared" si="42"/>
        <v>95205</v>
      </c>
      <c r="DU20" s="2">
        <f t="shared" si="42"/>
        <v>94675</v>
      </c>
      <c r="DV20" s="2">
        <f t="shared" si="42"/>
        <v>530</v>
      </c>
      <c r="DW20" s="2">
        <f t="shared" si="42"/>
        <v>0</v>
      </c>
      <c r="DX20" s="2">
        <f t="shared" si="42"/>
        <v>65689</v>
      </c>
      <c r="DY20" s="2">
        <f t="shared" si="42"/>
        <v>65367</v>
      </c>
      <c r="DZ20" s="2">
        <f t="shared" si="42"/>
        <v>322</v>
      </c>
      <c r="EA20" s="2">
        <f t="shared" si="42"/>
        <v>0</v>
      </c>
      <c r="EB20" s="2">
        <f t="shared" si="42"/>
        <v>85435</v>
      </c>
      <c r="EC20" s="2">
        <f t="shared" si="42"/>
        <v>84946</v>
      </c>
      <c r="ED20" s="2">
        <f t="shared" si="42"/>
        <v>486</v>
      </c>
      <c r="EE20" s="2">
        <f t="shared" si="42"/>
        <v>0</v>
      </c>
      <c r="EF20" s="2">
        <f t="shared" si="42"/>
        <v>71869</v>
      </c>
      <c r="EG20" s="2">
        <f t="shared" si="42"/>
        <v>71541</v>
      </c>
      <c r="EH20" s="2">
        <f t="shared" si="42"/>
        <v>305</v>
      </c>
      <c r="EI20" s="2">
        <f t="shared" si="42"/>
        <v>0</v>
      </c>
      <c r="EJ20" s="2">
        <f t="shared" ref="EJ20:EM20" si="43">SUM(EJ21:EJ26)</f>
        <v>101082</v>
      </c>
      <c r="EK20" s="2">
        <f t="shared" si="43"/>
        <v>100653</v>
      </c>
      <c r="EL20" s="2">
        <f t="shared" si="43"/>
        <v>429</v>
      </c>
      <c r="EM20" s="2">
        <f t="shared" si="43"/>
        <v>0</v>
      </c>
      <c r="EN20" s="2">
        <f t="shared" ref="EN20:FO20" si="44">SUM(EN21:EN26)</f>
        <v>97922</v>
      </c>
      <c r="EO20" s="2">
        <f t="shared" si="44"/>
        <v>97022</v>
      </c>
      <c r="EP20" s="2">
        <f t="shared" si="44"/>
        <v>900</v>
      </c>
      <c r="EQ20" s="2">
        <f t="shared" si="44"/>
        <v>0</v>
      </c>
      <c r="ER20" s="2">
        <f t="shared" si="44"/>
        <v>210598</v>
      </c>
      <c r="ES20" s="2">
        <f t="shared" si="44"/>
        <v>210069</v>
      </c>
      <c r="ET20" s="2">
        <f t="shared" si="44"/>
        <v>529</v>
      </c>
      <c r="EU20" s="2">
        <f t="shared" si="44"/>
        <v>0</v>
      </c>
      <c r="EV20" s="2">
        <f t="shared" si="44"/>
        <v>72818</v>
      </c>
      <c r="EW20" s="2">
        <f t="shared" si="44"/>
        <v>71743</v>
      </c>
      <c r="EX20" s="2">
        <f t="shared" si="44"/>
        <v>1075</v>
      </c>
      <c r="EY20" s="2">
        <f t="shared" si="44"/>
        <v>0</v>
      </c>
      <c r="EZ20" s="2">
        <f t="shared" si="44"/>
        <v>0</v>
      </c>
      <c r="FA20" s="2">
        <f t="shared" si="44"/>
        <v>0</v>
      </c>
      <c r="FB20" s="2">
        <f t="shared" si="44"/>
        <v>0</v>
      </c>
      <c r="FC20" s="2">
        <f t="shared" si="44"/>
        <v>0</v>
      </c>
      <c r="FD20" s="2">
        <f t="shared" si="44"/>
        <v>0</v>
      </c>
      <c r="FE20" s="2">
        <f t="shared" si="44"/>
        <v>0</v>
      </c>
      <c r="FF20" s="2">
        <f t="shared" si="44"/>
        <v>0</v>
      </c>
      <c r="FG20" s="2">
        <f t="shared" si="44"/>
        <v>0</v>
      </c>
      <c r="FH20" s="2">
        <f t="shared" si="44"/>
        <v>0</v>
      </c>
      <c r="FI20" s="2">
        <f t="shared" si="44"/>
        <v>0</v>
      </c>
      <c r="FJ20" s="2">
        <f t="shared" si="44"/>
        <v>0</v>
      </c>
      <c r="FK20" s="2">
        <f t="shared" si="44"/>
        <v>0</v>
      </c>
      <c r="FL20" s="2">
        <f t="shared" si="44"/>
        <v>0</v>
      </c>
      <c r="FM20" s="2">
        <f t="shared" si="44"/>
        <v>0</v>
      </c>
      <c r="FN20" s="2">
        <f t="shared" si="44"/>
        <v>0</v>
      </c>
      <c r="FO20" s="2">
        <f t="shared" si="44"/>
        <v>0</v>
      </c>
    </row>
    <row r="21" spans="1:171" x14ac:dyDescent="0.35">
      <c r="A21" s="1" t="s">
        <v>40</v>
      </c>
      <c r="B21" s="1" t="s">
        <v>41</v>
      </c>
      <c r="C21" s="1">
        <v>31310</v>
      </c>
      <c r="D21" s="1">
        <v>30240</v>
      </c>
      <c r="E21" s="1">
        <v>1068</v>
      </c>
      <c r="F21" s="1">
        <v>8512</v>
      </c>
      <c r="G21" s="1">
        <v>8107</v>
      </c>
      <c r="H21" s="1">
        <v>405</v>
      </c>
      <c r="I21" s="1">
        <v>5442</v>
      </c>
      <c r="J21" s="1">
        <v>5333</v>
      </c>
      <c r="K21" s="1">
        <v>109</v>
      </c>
      <c r="L21" s="1">
        <v>7965</v>
      </c>
      <c r="M21" s="1">
        <v>7731</v>
      </c>
      <c r="N21" s="1">
        <v>234</v>
      </c>
      <c r="P21" s="1">
        <v>6390</v>
      </c>
      <c r="Q21" s="1">
        <v>6276</v>
      </c>
      <c r="R21" s="1">
        <v>114</v>
      </c>
      <c r="T21" s="1">
        <v>4296</v>
      </c>
      <c r="U21" s="1">
        <v>4172</v>
      </c>
      <c r="V21" s="1">
        <v>124</v>
      </c>
      <c r="X21" s="1">
        <v>6248</v>
      </c>
      <c r="Y21" s="1">
        <v>6118</v>
      </c>
      <c r="Z21" s="1">
        <v>130</v>
      </c>
      <c r="AB21" s="1">
        <v>10371</v>
      </c>
      <c r="AC21" s="1">
        <v>10255</v>
      </c>
      <c r="AD21" s="1">
        <v>116</v>
      </c>
      <c r="AF21" s="1">
        <v>8913</v>
      </c>
      <c r="AG21" s="1">
        <v>8817</v>
      </c>
      <c r="AH21" s="1">
        <v>96</v>
      </c>
      <c r="AJ21" s="1">
        <v>6880</v>
      </c>
      <c r="AK21" s="1">
        <v>6549</v>
      </c>
      <c r="AL21" s="1">
        <v>331</v>
      </c>
      <c r="AN21" s="1">
        <v>4106</v>
      </c>
      <c r="AO21" s="1">
        <v>4026</v>
      </c>
      <c r="AP21" s="1">
        <v>80</v>
      </c>
      <c r="AR21" s="1">
        <v>5524</v>
      </c>
      <c r="AS21" s="1">
        <v>5444</v>
      </c>
      <c r="AT21" s="1">
        <v>70</v>
      </c>
      <c r="AV21" s="1">
        <v>6862</v>
      </c>
      <c r="AW21" s="1">
        <v>6772</v>
      </c>
      <c r="AX21" s="1">
        <v>90</v>
      </c>
      <c r="AZ21" s="1">
        <v>5782</v>
      </c>
      <c r="BA21" s="1">
        <v>5693</v>
      </c>
      <c r="BB21" s="1">
        <v>89</v>
      </c>
      <c r="BD21" s="1">
        <v>4270</v>
      </c>
      <c r="BE21" s="1">
        <v>4185</v>
      </c>
      <c r="BF21" s="1">
        <v>85</v>
      </c>
      <c r="BH21" s="1">
        <v>5488</v>
      </c>
      <c r="BI21" s="1">
        <v>5451</v>
      </c>
      <c r="BJ21" s="1">
        <v>37</v>
      </c>
      <c r="BL21" s="1">
        <v>7393</v>
      </c>
      <c r="BM21" s="1">
        <v>7305</v>
      </c>
      <c r="BN21" s="1">
        <v>88</v>
      </c>
      <c r="BP21" s="1">
        <v>3559</v>
      </c>
      <c r="BQ21" s="1">
        <v>3508</v>
      </c>
      <c r="BR21" s="1">
        <v>51</v>
      </c>
      <c r="BT21" s="1">
        <v>8078</v>
      </c>
      <c r="BU21" s="1">
        <v>7979</v>
      </c>
      <c r="BV21" s="1">
        <v>99</v>
      </c>
      <c r="BX21" s="1">
        <v>7247</v>
      </c>
      <c r="BY21" s="1">
        <v>7136</v>
      </c>
      <c r="BZ21" s="1">
        <v>111</v>
      </c>
      <c r="CB21" s="1">
        <v>6880</v>
      </c>
      <c r="CC21" s="1">
        <v>6794</v>
      </c>
      <c r="CD21" s="1">
        <v>86</v>
      </c>
      <c r="CF21" s="1">
        <v>7246</v>
      </c>
      <c r="CG21" s="1">
        <v>6936</v>
      </c>
      <c r="CH21" s="1">
        <v>310</v>
      </c>
      <c r="CJ21" s="1">
        <v>7411</v>
      </c>
      <c r="CK21" s="1">
        <v>7297</v>
      </c>
      <c r="CL21" s="1">
        <v>114</v>
      </c>
      <c r="CN21" s="1">
        <v>3821</v>
      </c>
      <c r="CO21" s="1">
        <v>3776</v>
      </c>
      <c r="CP21" s="1">
        <v>45</v>
      </c>
      <c r="CR21" s="1">
        <v>5088</v>
      </c>
      <c r="CS21" s="1">
        <v>4953</v>
      </c>
      <c r="CT21" s="1">
        <v>135</v>
      </c>
      <c r="CV21" s="1">
        <v>5535</v>
      </c>
      <c r="CW21" s="1">
        <v>5345</v>
      </c>
      <c r="CX21" s="1">
        <v>190</v>
      </c>
      <c r="CZ21" s="1">
        <v>3752</v>
      </c>
      <c r="DA21" s="1">
        <v>3686</v>
      </c>
      <c r="DB21" s="1">
        <v>66</v>
      </c>
      <c r="DD21" s="1">
        <v>4533</v>
      </c>
      <c r="DE21" s="1">
        <v>4449</v>
      </c>
      <c r="DF21" s="1">
        <v>84</v>
      </c>
      <c r="DH21" s="1">
        <v>6067</v>
      </c>
      <c r="DI21" s="1">
        <v>5809</v>
      </c>
      <c r="DJ21" s="1">
        <v>258</v>
      </c>
      <c r="DL21" s="1">
        <v>2944</v>
      </c>
      <c r="DM21" s="1">
        <v>2919</v>
      </c>
      <c r="DN21" s="1">
        <v>25</v>
      </c>
      <c r="DP21" s="1">
        <v>4572</v>
      </c>
      <c r="DQ21" s="1">
        <v>4459</v>
      </c>
      <c r="DR21" s="1">
        <v>113</v>
      </c>
      <c r="DT21" s="1">
        <v>7333</v>
      </c>
      <c r="DU21" s="1">
        <v>7174</v>
      </c>
      <c r="DV21" s="1">
        <v>159</v>
      </c>
      <c r="DX21" s="1">
        <v>4572</v>
      </c>
      <c r="DY21" s="1">
        <v>4459</v>
      </c>
      <c r="DZ21" s="1">
        <v>113</v>
      </c>
      <c r="EB21" s="1">
        <v>7600</v>
      </c>
      <c r="EC21" s="1">
        <v>7454</v>
      </c>
      <c r="ED21" s="1">
        <v>146</v>
      </c>
      <c r="EF21" s="1">
        <v>5443</v>
      </c>
      <c r="EG21" s="1">
        <v>5386</v>
      </c>
      <c r="EH21" s="1">
        <v>49</v>
      </c>
      <c r="EJ21" s="21">
        <v>5568</v>
      </c>
      <c r="EK21" s="21">
        <v>5366</v>
      </c>
      <c r="EL21" s="21">
        <v>202</v>
      </c>
      <c r="EN21" s="1">
        <v>4978</v>
      </c>
      <c r="EO21" s="1">
        <v>4916</v>
      </c>
      <c r="EP21" s="1">
        <v>62</v>
      </c>
      <c r="ER21" s="1">
        <v>5395</v>
      </c>
      <c r="ES21" s="1">
        <v>5239</v>
      </c>
      <c r="ET21" s="1">
        <v>156</v>
      </c>
      <c r="EV21" s="1">
        <v>4430</v>
      </c>
      <c r="EW21" s="1">
        <v>3575</v>
      </c>
      <c r="EX21" s="1">
        <v>855</v>
      </c>
      <c r="EZ21" s="1">
        <v>0</v>
      </c>
      <c r="FA21" s="1">
        <v>0</v>
      </c>
      <c r="FB21" s="1">
        <v>0</v>
      </c>
      <c r="FD21" s="1">
        <v>0</v>
      </c>
      <c r="FE21" s="1">
        <v>0</v>
      </c>
      <c r="FF21" s="1">
        <v>0</v>
      </c>
      <c r="FH21" s="1">
        <v>0</v>
      </c>
      <c r="FI21" s="1">
        <v>0</v>
      </c>
      <c r="FJ21" s="1">
        <v>0</v>
      </c>
      <c r="FL21" s="1">
        <v>0</v>
      </c>
      <c r="FM21" s="1">
        <v>0</v>
      </c>
      <c r="FN21" s="1">
        <v>0</v>
      </c>
    </row>
    <row r="22" spans="1:171" x14ac:dyDescent="0.35">
      <c r="A22" s="1" t="s">
        <v>42</v>
      </c>
      <c r="B22" s="1" t="s">
        <v>43</v>
      </c>
      <c r="C22" s="1">
        <v>1810</v>
      </c>
      <c r="D22" s="1">
        <v>1690</v>
      </c>
      <c r="E22" s="1">
        <v>120</v>
      </c>
      <c r="F22" s="1">
        <v>4269</v>
      </c>
      <c r="G22" s="1">
        <v>4167</v>
      </c>
      <c r="H22" s="1">
        <v>102</v>
      </c>
      <c r="I22" s="1">
        <v>3541</v>
      </c>
      <c r="J22" s="1">
        <v>3508</v>
      </c>
      <c r="K22" s="1">
        <v>33</v>
      </c>
      <c r="L22" s="1">
        <v>3297</v>
      </c>
      <c r="M22" s="1">
        <v>3251</v>
      </c>
      <c r="N22" s="1">
        <v>46</v>
      </c>
      <c r="P22" s="1">
        <v>3174</v>
      </c>
      <c r="Q22" s="1">
        <v>3141</v>
      </c>
      <c r="R22" s="1">
        <v>33</v>
      </c>
      <c r="T22" s="1">
        <v>2023</v>
      </c>
      <c r="U22" s="1">
        <v>1994</v>
      </c>
      <c r="V22" s="1">
        <v>29</v>
      </c>
      <c r="X22" s="1">
        <v>2726</v>
      </c>
      <c r="Y22" s="1">
        <v>2704</v>
      </c>
      <c r="Z22" s="1">
        <v>22</v>
      </c>
      <c r="AB22" s="1">
        <v>3362</v>
      </c>
      <c r="AC22" s="1">
        <v>3287</v>
      </c>
      <c r="AD22" s="1">
        <v>75</v>
      </c>
      <c r="AF22" s="1">
        <v>4255</v>
      </c>
      <c r="AG22" s="1">
        <v>4227</v>
      </c>
      <c r="AH22" s="1">
        <v>27</v>
      </c>
      <c r="AJ22" s="1">
        <v>4306</v>
      </c>
      <c r="AK22" s="1">
        <v>4260</v>
      </c>
      <c r="AL22" s="1">
        <v>46</v>
      </c>
      <c r="AN22" s="1">
        <v>2905</v>
      </c>
      <c r="AO22" s="1">
        <v>2866</v>
      </c>
      <c r="AP22" s="1">
        <v>39</v>
      </c>
      <c r="AR22" s="1">
        <v>2278</v>
      </c>
      <c r="AS22" s="1">
        <v>2244</v>
      </c>
      <c r="AT22" s="1">
        <v>24</v>
      </c>
      <c r="AV22" s="1">
        <v>2549</v>
      </c>
      <c r="AW22" s="1">
        <v>2535</v>
      </c>
      <c r="AX22" s="1">
        <v>14</v>
      </c>
      <c r="AZ22" s="1">
        <v>3016</v>
      </c>
      <c r="BA22" s="1">
        <v>2971</v>
      </c>
      <c r="BB22" s="1">
        <v>45</v>
      </c>
      <c r="BD22" s="1">
        <v>2709</v>
      </c>
      <c r="BE22" s="1">
        <v>2689</v>
      </c>
      <c r="BF22" s="1">
        <v>20</v>
      </c>
      <c r="BH22" s="1">
        <v>2910</v>
      </c>
      <c r="BI22" s="1">
        <v>2895</v>
      </c>
      <c r="BJ22" s="1">
        <v>15</v>
      </c>
      <c r="BL22" s="1">
        <v>3549</v>
      </c>
      <c r="BM22" s="1">
        <v>3343</v>
      </c>
      <c r="BN22" s="1">
        <v>206</v>
      </c>
      <c r="BP22" s="1">
        <v>2665</v>
      </c>
      <c r="BQ22" s="1">
        <v>2643</v>
      </c>
      <c r="BR22" s="1">
        <v>22</v>
      </c>
      <c r="BT22" s="1">
        <v>3342</v>
      </c>
      <c r="BU22" s="1">
        <v>3312</v>
      </c>
      <c r="BV22" s="1">
        <v>30</v>
      </c>
      <c r="BX22" s="1">
        <v>4177</v>
      </c>
      <c r="BY22" s="1">
        <v>4142</v>
      </c>
      <c r="BZ22" s="1">
        <v>35</v>
      </c>
      <c r="CB22" s="1">
        <v>4799</v>
      </c>
      <c r="CC22" s="1">
        <v>4766</v>
      </c>
      <c r="CD22" s="1">
        <v>33</v>
      </c>
      <c r="CF22" s="1">
        <v>4675</v>
      </c>
      <c r="CG22" s="1">
        <v>4616</v>
      </c>
      <c r="CH22" s="1">
        <v>59</v>
      </c>
      <c r="CJ22" s="1">
        <v>3461</v>
      </c>
      <c r="CK22" s="1">
        <v>3416</v>
      </c>
      <c r="CL22" s="1">
        <v>45</v>
      </c>
      <c r="CN22" s="1">
        <v>2540</v>
      </c>
      <c r="CO22" s="1">
        <v>2520</v>
      </c>
      <c r="CP22" s="1">
        <v>20</v>
      </c>
      <c r="CR22" s="1">
        <v>3318</v>
      </c>
      <c r="CS22" s="1">
        <v>3304</v>
      </c>
      <c r="CT22" s="1">
        <v>14</v>
      </c>
      <c r="CV22" s="1">
        <v>3490</v>
      </c>
      <c r="CW22" s="1">
        <v>3469</v>
      </c>
      <c r="CX22" s="1">
        <v>21</v>
      </c>
      <c r="CZ22" s="1">
        <v>3896</v>
      </c>
      <c r="DA22" s="1">
        <v>3872</v>
      </c>
      <c r="DB22" s="1">
        <v>24</v>
      </c>
      <c r="DD22" s="1">
        <v>3247</v>
      </c>
      <c r="DE22" s="1">
        <v>3235</v>
      </c>
      <c r="DF22" s="1">
        <v>12</v>
      </c>
      <c r="DH22" s="1">
        <v>4430</v>
      </c>
      <c r="DI22" s="1">
        <v>4405</v>
      </c>
      <c r="DJ22" s="1">
        <v>25</v>
      </c>
      <c r="DL22" s="1">
        <v>2520</v>
      </c>
      <c r="DM22" s="1">
        <v>2509</v>
      </c>
      <c r="DN22" s="1">
        <v>11</v>
      </c>
      <c r="DP22" s="1">
        <v>3718</v>
      </c>
      <c r="DQ22" s="1">
        <v>3697</v>
      </c>
      <c r="DR22" s="1">
        <v>21</v>
      </c>
      <c r="DT22" s="1">
        <v>4300</v>
      </c>
      <c r="DU22" s="1">
        <v>4276</v>
      </c>
      <c r="DV22" s="1">
        <v>24</v>
      </c>
      <c r="DX22" s="1">
        <v>3718</v>
      </c>
      <c r="DY22" s="1">
        <v>3697</v>
      </c>
      <c r="DZ22" s="1">
        <v>21</v>
      </c>
      <c r="EB22" s="1">
        <v>5631</v>
      </c>
      <c r="EC22" s="1">
        <v>5604</v>
      </c>
      <c r="ED22" s="1">
        <v>26</v>
      </c>
      <c r="EF22" s="1">
        <v>5151</v>
      </c>
      <c r="EG22" s="1">
        <v>5122</v>
      </c>
      <c r="EH22" s="1">
        <v>19</v>
      </c>
      <c r="EJ22" s="21">
        <v>3086</v>
      </c>
      <c r="EK22" s="21">
        <v>3078</v>
      </c>
      <c r="EL22" s="21">
        <v>8</v>
      </c>
      <c r="EN22" s="1">
        <v>3052</v>
      </c>
      <c r="EO22" s="1">
        <v>3026</v>
      </c>
      <c r="EP22" s="1">
        <v>26</v>
      </c>
      <c r="ER22" s="1">
        <v>3778</v>
      </c>
      <c r="ES22" s="1">
        <v>3760</v>
      </c>
      <c r="ET22" s="1">
        <v>18</v>
      </c>
      <c r="EV22" s="1">
        <v>3197</v>
      </c>
      <c r="EW22" s="1">
        <v>3177</v>
      </c>
      <c r="EX22" s="1">
        <v>20</v>
      </c>
      <c r="EZ22" s="1">
        <v>0</v>
      </c>
      <c r="FA22" s="1">
        <v>0</v>
      </c>
      <c r="FB22" s="1">
        <v>0</v>
      </c>
      <c r="FD22" s="1">
        <v>0</v>
      </c>
      <c r="FE22" s="1">
        <v>0</v>
      </c>
      <c r="FF22" s="1">
        <v>0</v>
      </c>
      <c r="FH22" s="1">
        <v>0</v>
      </c>
      <c r="FI22" s="1">
        <v>0</v>
      </c>
      <c r="FJ22" s="1">
        <v>0</v>
      </c>
      <c r="FL22" s="1">
        <v>0</v>
      </c>
      <c r="FM22" s="1">
        <v>0</v>
      </c>
      <c r="FN22" s="1">
        <v>0</v>
      </c>
    </row>
    <row r="23" spans="1:171" x14ac:dyDescent="0.35">
      <c r="A23" s="1" t="s">
        <v>44</v>
      </c>
      <c r="B23" s="1" t="s">
        <v>45</v>
      </c>
      <c r="C23" s="1">
        <v>596</v>
      </c>
      <c r="D23" s="1">
        <v>568</v>
      </c>
      <c r="E23" s="1">
        <v>28</v>
      </c>
      <c r="F23" s="1">
        <v>1546</v>
      </c>
      <c r="G23" s="1">
        <v>1508</v>
      </c>
      <c r="H23" s="1">
        <v>38</v>
      </c>
      <c r="I23" s="1">
        <v>1848</v>
      </c>
      <c r="J23" s="1">
        <v>1768</v>
      </c>
      <c r="K23" s="1">
        <v>80</v>
      </c>
      <c r="L23" s="1">
        <v>1963</v>
      </c>
      <c r="M23" s="1">
        <v>1912</v>
      </c>
      <c r="N23" s="1">
        <v>51</v>
      </c>
      <c r="P23" s="1">
        <v>2589</v>
      </c>
      <c r="Q23" s="1">
        <v>2515</v>
      </c>
      <c r="R23" s="1">
        <v>74</v>
      </c>
      <c r="T23" s="1">
        <v>1560</v>
      </c>
      <c r="U23" s="1">
        <v>1515</v>
      </c>
      <c r="V23" s="1">
        <v>45</v>
      </c>
      <c r="X23" s="1">
        <v>2394</v>
      </c>
      <c r="Y23" s="1">
        <v>2346</v>
      </c>
      <c r="Z23" s="1">
        <v>48</v>
      </c>
      <c r="AB23" s="1">
        <v>2369</v>
      </c>
      <c r="AC23" s="1">
        <v>2324</v>
      </c>
      <c r="AD23" s="1">
        <v>45</v>
      </c>
      <c r="AF23" s="1">
        <v>3366</v>
      </c>
      <c r="AG23" s="1">
        <v>3310</v>
      </c>
      <c r="AH23" s="1">
        <v>55</v>
      </c>
      <c r="AJ23" s="1">
        <v>2147</v>
      </c>
      <c r="AK23" s="1">
        <v>2094</v>
      </c>
      <c r="AL23" s="1">
        <v>53</v>
      </c>
      <c r="AN23" s="1">
        <v>1158</v>
      </c>
      <c r="AO23" s="1">
        <v>1142</v>
      </c>
      <c r="AP23" s="1">
        <v>16</v>
      </c>
      <c r="AR23" s="1">
        <v>1970</v>
      </c>
      <c r="AS23" s="1">
        <v>1861</v>
      </c>
      <c r="AT23" s="1">
        <v>109</v>
      </c>
      <c r="AV23" s="1">
        <v>1792</v>
      </c>
      <c r="AW23" s="1">
        <v>1648</v>
      </c>
      <c r="AX23" s="1">
        <v>140</v>
      </c>
      <c r="AZ23" s="1">
        <v>1595</v>
      </c>
      <c r="BA23" s="1">
        <v>1560</v>
      </c>
      <c r="BB23" s="1">
        <v>35</v>
      </c>
      <c r="BD23" s="1">
        <v>1404</v>
      </c>
      <c r="BE23" s="1">
        <v>1368</v>
      </c>
      <c r="BF23" s="1">
        <v>36</v>
      </c>
      <c r="BH23" s="1">
        <v>2015</v>
      </c>
      <c r="BI23" s="1">
        <v>1987</v>
      </c>
      <c r="BJ23" s="1">
        <v>28</v>
      </c>
      <c r="BL23" s="1">
        <v>2474</v>
      </c>
      <c r="BM23" s="1">
        <v>2420</v>
      </c>
      <c r="BN23" s="1">
        <v>54</v>
      </c>
      <c r="BP23" s="1">
        <v>1419</v>
      </c>
      <c r="BQ23" s="1">
        <v>1369</v>
      </c>
      <c r="BR23" s="1">
        <v>50</v>
      </c>
      <c r="BT23" s="1">
        <v>2066</v>
      </c>
      <c r="BU23" s="1">
        <v>2028</v>
      </c>
      <c r="BV23" s="1">
        <v>38</v>
      </c>
      <c r="BX23" s="1">
        <v>3207</v>
      </c>
      <c r="BY23" s="1">
        <v>3179</v>
      </c>
      <c r="BZ23" s="1">
        <v>28</v>
      </c>
      <c r="CB23" s="1">
        <v>2818</v>
      </c>
      <c r="CC23" s="1">
        <v>2785</v>
      </c>
      <c r="CD23" s="1">
        <v>33</v>
      </c>
      <c r="CF23" s="1">
        <v>1776</v>
      </c>
      <c r="CG23" s="1">
        <v>1755</v>
      </c>
      <c r="CH23" s="1">
        <v>21</v>
      </c>
      <c r="CJ23" s="1">
        <v>811</v>
      </c>
      <c r="CK23" s="1">
        <v>793</v>
      </c>
      <c r="CL23" s="1">
        <v>17</v>
      </c>
      <c r="CN23" s="1">
        <v>1006</v>
      </c>
      <c r="CO23" s="1">
        <v>978</v>
      </c>
      <c r="CP23" s="1">
        <v>28</v>
      </c>
      <c r="CR23" s="1">
        <v>924</v>
      </c>
      <c r="CS23" s="1">
        <v>913</v>
      </c>
      <c r="CT23" s="1">
        <v>11</v>
      </c>
      <c r="CV23" s="1">
        <v>1238</v>
      </c>
      <c r="CW23" s="1">
        <v>1224</v>
      </c>
      <c r="CX23" s="1">
        <v>14</v>
      </c>
      <c r="CZ23" s="1">
        <v>1814</v>
      </c>
      <c r="DA23" s="1">
        <v>1805</v>
      </c>
      <c r="DB23" s="1">
        <v>9</v>
      </c>
      <c r="DD23" s="1">
        <v>1828</v>
      </c>
      <c r="DE23" s="1">
        <v>1815</v>
      </c>
      <c r="DF23" s="1">
        <v>13</v>
      </c>
      <c r="DH23" s="1">
        <v>2793</v>
      </c>
      <c r="DI23" s="1">
        <v>2773</v>
      </c>
      <c r="DJ23" s="1">
        <v>20</v>
      </c>
      <c r="DL23" s="1">
        <v>761</v>
      </c>
      <c r="DM23" s="1">
        <v>737</v>
      </c>
      <c r="DN23" s="1">
        <v>24</v>
      </c>
      <c r="DP23" s="1">
        <v>2429</v>
      </c>
      <c r="DQ23" s="1">
        <v>2386</v>
      </c>
      <c r="DR23" s="1">
        <v>43</v>
      </c>
      <c r="DT23" s="1">
        <v>2337</v>
      </c>
      <c r="DU23" s="1">
        <v>2312</v>
      </c>
      <c r="DV23" s="1">
        <v>25</v>
      </c>
      <c r="DX23" s="1">
        <v>2429</v>
      </c>
      <c r="DY23" s="1">
        <v>2386</v>
      </c>
      <c r="DZ23" s="1">
        <v>43</v>
      </c>
      <c r="EB23" s="1">
        <v>1590</v>
      </c>
      <c r="EC23" s="1">
        <v>1553</v>
      </c>
      <c r="ED23" s="1">
        <v>37</v>
      </c>
      <c r="EF23" s="1">
        <v>591</v>
      </c>
      <c r="EG23" s="1">
        <v>566</v>
      </c>
      <c r="EH23" s="1">
        <v>21</v>
      </c>
      <c r="EJ23" s="21">
        <v>755</v>
      </c>
      <c r="EK23" s="21">
        <v>747</v>
      </c>
      <c r="EL23" s="21">
        <v>8</v>
      </c>
      <c r="EN23" s="1">
        <v>737</v>
      </c>
      <c r="EO23" s="1">
        <v>727</v>
      </c>
      <c r="EP23" s="1">
        <v>10</v>
      </c>
      <c r="ER23" s="1">
        <v>1272</v>
      </c>
      <c r="ES23" s="1">
        <v>1256</v>
      </c>
      <c r="ET23" s="1">
        <v>16</v>
      </c>
      <c r="EV23" s="1">
        <v>1720</v>
      </c>
      <c r="EW23" s="1">
        <v>1700</v>
      </c>
      <c r="EX23" s="1">
        <v>20</v>
      </c>
      <c r="EZ23" s="1">
        <v>0</v>
      </c>
      <c r="FA23" s="1">
        <v>0</v>
      </c>
      <c r="FB23" s="1">
        <v>0</v>
      </c>
      <c r="FD23" s="1">
        <v>0</v>
      </c>
      <c r="FE23" s="1">
        <v>0</v>
      </c>
      <c r="FF23" s="1">
        <v>0</v>
      </c>
      <c r="FH23" s="1">
        <v>0</v>
      </c>
      <c r="FI23" s="1">
        <v>0</v>
      </c>
      <c r="FJ23" s="1">
        <v>0</v>
      </c>
      <c r="FL23" s="1">
        <v>0</v>
      </c>
      <c r="FM23" s="1">
        <v>0</v>
      </c>
      <c r="FN23" s="1">
        <v>0</v>
      </c>
    </row>
    <row r="24" spans="1:171" x14ac:dyDescent="0.35">
      <c r="A24" s="1" t="s">
        <v>46</v>
      </c>
      <c r="B24" s="1" t="s">
        <v>47</v>
      </c>
      <c r="C24" s="1">
        <v>538</v>
      </c>
      <c r="D24" s="1">
        <v>377</v>
      </c>
      <c r="E24" s="1">
        <v>161</v>
      </c>
      <c r="F24" s="1">
        <v>775</v>
      </c>
      <c r="G24" s="1">
        <v>723</v>
      </c>
      <c r="H24" s="1">
        <v>52</v>
      </c>
      <c r="I24" s="1">
        <v>733</v>
      </c>
      <c r="J24" s="1">
        <v>604</v>
      </c>
      <c r="K24" s="1">
        <v>129</v>
      </c>
      <c r="L24" s="1">
        <v>1039</v>
      </c>
      <c r="M24" s="1">
        <v>975</v>
      </c>
      <c r="N24" s="1">
        <v>64</v>
      </c>
      <c r="P24" s="1">
        <v>1009</v>
      </c>
      <c r="Q24" s="1">
        <v>970</v>
      </c>
      <c r="R24" s="1">
        <v>39</v>
      </c>
      <c r="T24" s="1">
        <v>760</v>
      </c>
      <c r="U24" s="1">
        <v>723</v>
      </c>
      <c r="V24" s="1">
        <v>37</v>
      </c>
      <c r="X24" s="1">
        <v>634</v>
      </c>
      <c r="Y24" s="1">
        <v>616</v>
      </c>
      <c r="Z24" s="1">
        <v>18</v>
      </c>
      <c r="AB24" s="1">
        <v>801</v>
      </c>
      <c r="AC24" s="1">
        <v>773</v>
      </c>
      <c r="AD24" s="1">
        <v>28</v>
      </c>
      <c r="AF24" s="1">
        <v>1225</v>
      </c>
      <c r="AG24" s="1">
        <v>1197</v>
      </c>
      <c r="AH24" s="1">
        <v>28</v>
      </c>
      <c r="AJ24" s="1">
        <v>922</v>
      </c>
      <c r="AK24" s="1">
        <v>903</v>
      </c>
      <c r="AL24" s="1">
        <v>19</v>
      </c>
      <c r="AN24" s="1">
        <v>590</v>
      </c>
      <c r="AO24" s="1">
        <v>582</v>
      </c>
      <c r="AP24" s="1">
        <v>8</v>
      </c>
      <c r="AR24" s="1">
        <v>1937</v>
      </c>
      <c r="AS24" s="1">
        <v>1892</v>
      </c>
      <c r="AT24" s="1">
        <v>45</v>
      </c>
      <c r="AV24" s="1">
        <v>1125</v>
      </c>
      <c r="AW24" s="1">
        <v>1038</v>
      </c>
      <c r="AX24" s="1">
        <v>87</v>
      </c>
      <c r="AZ24" s="1">
        <v>1252</v>
      </c>
      <c r="BA24" s="1">
        <v>1229</v>
      </c>
      <c r="BB24" s="1">
        <v>23</v>
      </c>
      <c r="BD24" s="1">
        <v>777</v>
      </c>
      <c r="BE24" s="1">
        <v>766</v>
      </c>
      <c r="BF24" s="1">
        <v>11</v>
      </c>
      <c r="BH24" s="1">
        <v>942</v>
      </c>
      <c r="BI24" s="1">
        <v>917</v>
      </c>
      <c r="BJ24" s="1">
        <v>25</v>
      </c>
      <c r="BL24" s="1">
        <v>1848</v>
      </c>
      <c r="BM24" s="1">
        <v>1738</v>
      </c>
      <c r="BN24" s="1">
        <v>110</v>
      </c>
      <c r="BP24" s="1">
        <v>989</v>
      </c>
      <c r="BQ24" s="1">
        <v>946</v>
      </c>
      <c r="BR24" s="1">
        <v>43</v>
      </c>
      <c r="BT24" s="1">
        <v>813</v>
      </c>
      <c r="BU24" s="1">
        <v>788</v>
      </c>
      <c r="BV24" s="1">
        <v>25</v>
      </c>
      <c r="BX24" s="1">
        <v>1211</v>
      </c>
      <c r="BY24" s="1">
        <v>1176</v>
      </c>
      <c r="BZ24" s="1">
        <v>35</v>
      </c>
      <c r="CB24" s="1">
        <v>1146</v>
      </c>
      <c r="CC24" s="1">
        <v>1107</v>
      </c>
      <c r="CD24" s="1">
        <v>39</v>
      </c>
      <c r="CF24" s="1">
        <v>952</v>
      </c>
      <c r="CG24" s="1">
        <v>891</v>
      </c>
      <c r="CH24" s="1">
        <v>61</v>
      </c>
      <c r="CJ24" s="1">
        <v>1218</v>
      </c>
      <c r="CK24" s="1">
        <v>1152</v>
      </c>
      <c r="CL24" s="1">
        <v>66</v>
      </c>
      <c r="CN24" s="1">
        <v>1323</v>
      </c>
      <c r="CO24" s="1">
        <v>1282</v>
      </c>
      <c r="CP24" s="1">
        <v>41</v>
      </c>
      <c r="CR24" s="1">
        <v>1155</v>
      </c>
      <c r="CS24" s="1">
        <v>1082</v>
      </c>
      <c r="CT24" s="1">
        <v>73</v>
      </c>
      <c r="CV24" s="1">
        <v>1167</v>
      </c>
      <c r="CW24" s="1">
        <v>1144</v>
      </c>
      <c r="CX24" s="1">
        <v>23</v>
      </c>
      <c r="CZ24" s="1">
        <v>1154</v>
      </c>
      <c r="DA24" s="1">
        <v>1104</v>
      </c>
      <c r="DB24" s="1">
        <v>50</v>
      </c>
      <c r="DD24" s="1">
        <v>944</v>
      </c>
      <c r="DE24" s="1">
        <v>911</v>
      </c>
      <c r="DF24" s="1">
        <v>33</v>
      </c>
      <c r="DH24" s="1">
        <v>1214</v>
      </c>
      <c r="DI24" s="1">
        <v>1181</v>
      </c>
      <c r="DJ24" s="1">
        <v>33</v>
      </c>
      <c r="DL24" s="1">
        <v>1141</v>
      </c>
      <c r="DM24" s="1">
        <v>1125</v>
      </c>
      <c r="DN24" s="1">
        <v>16</v>
      </c>
      <c r="DP24" s="1">
        <v>1009</v>
      </c>
      <c r="DQ24" s="1">
        <v>998</v>
      </c>
      <c r="DR24" s="1">
        <v>11</v>
      </c>
      <c r="DT24" s="1">
        <v>1152</v>
      </c>
      <c r="DU24" s="1">
        <v>1128</v>
      </c>
      <c r="DV24" s="1">
        <v>24</v>
      </c>
      <c r="DX24" s="1">
        <v>1009</v>
      </c>
      <c r="DY24" s="1">
        <v>998</v>
      </c>
      <c r="DZ24" s="1">
        <v>11</v>
      </c>
      <c r="EB24" s="1">
        <v>1381</v>
      </c>
      <c r="EC24" s="1">
        <v>1352</v>
      </c>
      <c r="ED24" s="1">
        <v>29</v>
      </c>
      <c r="EF24" s="1">
        <v>993</v>
      </c>
      <c r="EG24" s="1">
        <v>974</v>
      </c>
      <c r="EH24" s="1">
        <v>19</v>
      </c>
      <c r="EJ24" s="21">
        <v>1112</v>
      </c>
      <c r="EK24" s="21">
        <v>1090</v>
      </c>
      <c r="EL24" s="21">
        <v>22</v>
      </c>
      <c r="EN24" s="1">
        <v>1031</v>
      </c>
      <c r="EO24" s="1">
        <v>1022</v>
      </c>
      <c r="EP24" s="1">
        <v>9</v>
      </c>
      <c r="ER24" s="1">
        <v>1319</v>
      </c>
      <c r="ES24" s="1">
        <v>1303</v>
      </c>
      <c r="ET24" s="1">
        <v>16</v>
      </c>
      <c r="EV24" s="1">
        <v>878</v>
      </c>
      <c r="EW24" s="1">
        <v>861</v>
      </c>
      <c r="EX24" s="1">
        <v>17</v>
      </c>
      <c r="EZ24" s="1">
        <v>0</v>
      </c>
      <c r="FA24" s="1">
        <v>0</v>
      </c>
      <c r="FB24" s="1">
        <v>0</v>
      </c>
      <c r="FD24" s="1">
        <v>0</v>
      </c>
      <c r="FE24" s="1">
        <v>0</v>
      </c>
      <c r="FF24" s="1">
        <v>0</v>
      </c>
      <c r="FH24" s="1">
        <v>0</v>
      </c>
      <c r="FI24" s="1">
        <v>0</v>
      </c>
      <c r="FJ24" s="1">
        <v>0</v>
      </c>
      <c r="FL24" s="1">
        <v>0</v>
      </c>
      <c r="FM24" s="1">
        <v>0</v>
      </c>
      <c r="FN24" s="1">
        <v>0</v>
      </c>
    </row>
    <row r="25" spans="1:171" s="51" customFormat="1" x14ac:dyDescent="0.35">
      <c r="A25" s="51" t="s">
        <v>48</v>
      </c>
      <c r="B25" s="51" t="s">
        <v>49</v>
      </c>
      <c r="C25" s="51">
        <v>69112</v>
      </c>
      <c r="D25" s="51">
        <v>64103</v>
      </c>
      <c r="E25" s="51">
        <v>5009</v>
      </c>
      <c r="F25" s="51">
        <v>110020</v>
      </c>
      <c r="G25" s="51">
        <v>108511</v>
      </c>
      <c r="H25" s="51">
        <v>1509</v>
      </c>
      <c r="I25" s="51">
        <v>77543</v>
      </c>
      <c r="J25" s="51">
        <v>76165</v>
      </c>
      <c r="K25" s="51">
        <v>1378</v>
      </c>
      <c r="L25" s="51">
        <v>118888</v>
      </c>
      <c r="M25" s="51">
        <v>117858</v>
      </c>
      <c r="N25" s="51">
        <v>1030</v>
      </c>
      <c r="P25" s="51">
        <v>95321</v>
      </c>
      <c r="Q25" s="51">
        <v>94394</v>
      </c>
      <c r="R25" s="51">
        <v>926</v>
      </c>
      <c r="T25" s="51">
        <v>58444</v>
      </c>
      <c r="U25" s="51">
        <v>57770</v>
      </c>
      <c r="V25" s="51">
        <v>674</v>
      </c>
      <c r="X25" s="51">
        <v>210996</v>
      </c>
      <c r="Y25" s="51">
        <v>210263</v>
      </c>
      <c r="Z25" s="51">
        <v>728</v>
      </c>
      <c r="AB25" s="51">
        <v>112071</v>
      </c>
      <c r="AC25" s="51">
        <v>111558</v>
      </c>
      <c r="AD25" s="51">
        <v>513</v>
      </c>
      <c r="AF25" s="51">
        <v>105979</v>
      </c>
      <c r="AG25" s="51">
        <v>104972</v>
      </c>
      <c r="AH25" s="51">
        <v>1006</v>
      </c>
      <c r="AJ25" s="51">
        <v>82036</v>
      </c>
      <c r="AK25" s="51">
        <v>81310</v>
      </c>
      <c r="AL25" s="51">
        <v>721</v>
      </c>
      <c r="AN25" s="51">
        <v>50848</v>
      </c>
      <c r="AO25" s="51">
        <v>50337</v>
      </c>
      <c r="AP25" s="51">
        <v>511</v>
      </c>
      <c r="AR25" s="51">
        <v>102175</v>
      </c>
      <c r="AS25" s="51">
        <v>101592</v>
      </c>
      <c r="AT25" s="51">
        <v>518</v>
      </c>
      <c r="AV25" s="51">
        <v>85643</v>
      </c>
      <c r="AW25" s="51">
        <v>84910</v>
      </c>
      <c r="AX25" s="51">
        <v>732</v>
      </c>
      <c r="AZ25" s="51">
        <v>970432</v>
      </c>
      <c r="BA25" s="51">
        <v>966674</v>
      </c>
      <c r="BB25" s="51">
        <v>3746</v>
      </c>
      <c r="BD25" s="51">
        <v>225951</v>
      </c>
      <c r="BE25" s="51">
        <v>225688</v>
      </c>
      <c r="BF25" s="51">
        <v>258</v>
      </c>
      <c r="BH25" s="51">
        <v>56330</v>
      </c>
      <c r="BI25" s="51">
        <v>55979</v>
      </c>
      <c r="BJ25" s="51">
        <v>344</v>
      </c>
      <c r="BL25" s="51">
        <v>63255</v>
      </c>
      <c r="BM25" s="51">
        <v>62855</v>
      </c>
      <c r="BN25" s="51">
        <v>395</v>
      </c>
      <c r="BP25" s="51">
        <v>85984</v>
      </c>
      <c r="BQ25" s="51">
        <v>85439</v>
      </c>
      <c r="BR25" s="51">
        <v>540</v>
      </c>
      <c r="BT25" s="51">
        <v>78195</v>
      </c>
      <c r="BU25" s="51">
        <v>77939</v>
      </c>
      <c r="BV25" s="51">
        <v>256</v>
      </c>
      <c r="BX25" s="51">
        <v>82672</v>
      </c>
      <c r="BY25" s="51">
        <v>81989</v>
      </c>
      <c r="BZ25" s="51">
        <v>683</v>
      </c>
      <c r="CB25" s="51">
        <v>79026</v>
      </c>
      <c r="CC25" s="51">
        <v>78561</v>
      </c>
      <c r="CD25" s="51">
        <v>465</v>
      </c>
      <c r="CF25" s="51">
        <v>71668</v>
      </c>
      <c r="CG25" s="51">
        <v>71339</v>
      </c>
      <c r="CH25" s="51">
        <v>329</v>
      </c>
      <c r="CJ25" s="51">
        <v>87974</v>
      </c>
      <c r="CK25" s="51">
        <v>87774</v>
      </c>
      <c r="CL25" s="51">
        <v>200</v>
      </c>
      <c r="CN25" s="51">
        <v>65142</v>
      </c>
      <c r="CO25" s="51">
        <v>64945</v>
      </c>
      <c r="CP25" s="51">
        <v>194</v>
      </c>
      <c r="CR25" s="51">
        <v>63516</v>
      </c>
      <c r="CS25" s="51">
        <v>63302</v>
      </c>
      <c r="CT25" s="51">
        <v>214</v>
      </c>
      <c r="CV25" s="51">
        <v>63170</v>
      </c>
      <c r="CW25" s="51">
        <v>62974</v>
      </c>
      <c r="CX25" s="51">
        <v>196</v>
      </c>
      <c r="CZ25" s="51">
        <v>63852</v>
      </c>
      <c r="DA25" s="51">
        <v>63685</v>
      </c>
      <c r="DB25" s="51">
        <v>167</v>
      </c>
      <c r="DD25" s="51">
        <v>57889</v>
      </c>
      <c r="DE25" s="51">
        <v>57707</v>
      </c>
      <c r="DF25" s="51">
        <v>182</v>
      </c>
      <c r="DH25" s="51">
        <v>87435</v>
      </c>
      <c r="DI25" s="51">
        <v>87183</v>
      </c>
      <c r="DJ25" s="51">
        <v>252</v>
      </c>
      <c r="DL25" s="51">
        <v>58331</v>
      </c>
      <c r="DM25" s="51">
        <v>58123</v>
      </c>
      <c r="DN25" s="51">
        <v>208</v>
      </c>
      <c r="DP25" s="51">
        <v>52941</v>
      </c>
      <c r="DQ25" s="51">
        <v>52821</v>
      </c>
      <c r="DR25" s="51">
        <v>120</v>
      </c>
      <c r="DT25" s="51">
        <v>78498</v>
      </c>
      <c r="DU25" s="51">
        <v>78222</v>
      </c>
      <c r="DV25" s="51">
        <v>276</v>
      </c>
      <c r="DX25" s="51">
        <v>52941</v>
      </c>
      <c r="DY25" s="51">
        <v>52821</v>
      </c>
      <c r="DZ25" s="51">
        <v>120</v>
      </c>
      <c r="EB25" s="51">
        <v>67538</v>
      </c>
      <c r="EC25" s="51">
        <v>67314</v>
      </c>
      <c r="ED25" s="51">
        <v>222</v>
      </c>
      <c r="EF25" s="51">
        <v>58635</v>
      </c>
      <c r="EG25" s="51">
        <v>58448</v>
      </c>
      <c r="EH25" s="51">
        <v>187</v>
      </c>
      <c r="EJ25" s="52">
        <v>89495</v>
      </c>
      <c r="EK25" s="52">
        <v>89339</v>
      </c>
      <c r="EL25" s="52">
        <v>156</v>
      </c>
      <c r="EN25" s="51">
        <v>87431</v>
      </c>
      <c r="EO25" s="51">
        <v>86651</v>
      </c>
      <c r="EP25" s="51">
        <v>780</v>
      </c>
      <c r="ER25" s="51">
        <v>198523</v>
      </c>
      <c r="ES25" s="51">
        <v>198220</v>
      </c>
      <c r="ET25" s="51">
        <v>303</v>
      </c>
      <c r="EV25" s="51">
        <v>62266</v>
      </c>
      <c r="EW25" s="51">
        <v>62114</v>
      </c>
      <c r="EX25" s="51">
        <v>152</v>
      </c>
      <c r="EZ25" s="51">
        <v>0</v>
      </c>
      <c r="FA25" s="51">
        <v>0</v>
      </c>
      <c r="FB25" s="51">
        <v>0</v>
      </c>
      <c r="FD25" s="51">
        <v>0</v>
      </c>
      <c r="FE25" s="51">
        <v>0</v>
      </c>
      <c r="FF25" s="51">
        <v>0</v>
      </c>
      <c r="FH25" s="51">
        <v>0</v>
      </c>
      <c r="FI25" s="51">
        <v>0</v>
      </c>
      <c r="FJ25" s="51">
        <v>0</v>
      </c>
      <c r="FL25" s="51">
        <v>0</v>
      </c>
      <c r="FM25" s="51">
        <v>0</v>
      </c>
      <c r="FN25" s="51">
        <v>0</v>
      </c>
    </row>
    <row r="26" spans="1:171" x14ac:dyDescent="0.35">
      <c r="A26" s="1" t="s">
        <v>50</v>
      </c>
      <c r="B26" s="1" t="s">
        <v>51</v>
      </c>
      <c r="C26" s="1">
        <v>5950</v>
      </c>
      <c r="D26" s="1">
        <v>5453</v>
      </c>
      <c r="E26" s="1">
        <v>497</v>
      </c>
      <c r="F26" s="1">
        <v>5364</v>
      </c>
      <c r="G26" s="1">
        <v>5259</v>
      </c>
      <c r="H26" s="1">
        <v>105</v>
      </c>
      <c r="I26" s="1">
        <v>9601</v>
      </c>
      <c r="J26" s="1">
        <v>9375</v>
      </c>
      <c r="K26" s="1">
        <v>226</v>
      </c>
      <c r="L26" s="1">
        <v>48578</v>
      </c>
      <c r="M26" s="1">
        <v>48491</v>
      </c>
      <c r="N26" s="1">
        <v>87</v>
      </c>
      <c r="P26" s="1">
        <v>17337</v>
      </c>
      <c r="Q26" s="1">
        <v>17298</v>
      </c>
      <c r="R26" s="1">
        <v>39</v>
      </c>
      <c r="T26" s="1">
        <v>16735</v>
      </c>
      <c r="U26" s="1">
        <v>16700</v>
      </c>
      <c r="V26" s="1">
        <v>35</v>
      </c>
      <c r="X26" s="1">
        <v>17722</v>
      </c>
      <c r="Y26" s="1">
        <v>17700</v>
      </c>
      <c r="Z26" s="1">
        <v>22</v>
      </c>
      <c r="AB26" s="1">
        <v>29692</v>
      </c>
      <c r="AC26" s="1">
        <v>29664</v>
      </c>
      <c r="AD26" s="1">
        <v>27</v>
      </c>
      <c r="AF26" s="1">
        <v>13383</v>
      </c>
      <c r="AG26" s="1">
        <v>13357</v>
      </c>
      <c r="AH26" s="1">
        <v>26</v>
      </c>
      <c r="AJ26" s="1">
        <v>12346</v>
      </c>
      <c r="AK26" s="1">
        <v>12314</v>
      </c>
      <c r="AL26" s="1">
        <v>32</v>
      </c>
      <c r="AN26" s="1">
        <v>5084</v>
      </c>
      <c r="AO26" s="1">
        <v>5071</v>
      </c>
      <c r="AP26" s="1">
        <v>13</v>
      </c>
      <c r="AR26" s="1">
        <v>18052</v>
      </c>
      <c r="AS26" s="1">
        <v>18036</v>
      </c>
      <c r="AT26" s="1">
        <v>16</v>
      </c>
      <c r="AV26" s="1">
        <v>6576</v>
      </c>
      <c r="AW26" s="1">
        <v>6551</v>
      </c>
      <c r="AX26" s="1">
        <v>25</v>
      </c>
      <c r="AZ26" s="1">
        <v>13535</v>
      </c>
      <c r="BA26" s="1">
        <v>13503</v>
      </c>
      <c r="BB26" s="1">
        <v>32</v>
      </c>
      <c r="BD26" s="1">
        <v>10712</v>
      </c>
      <c r="BE26" s="1">
        <v>10688</v>
      </c>
      <c r="BF26" s="1">
        <v>23</v>
      </c>
      <c r="BH26" s="1">
        <v>4483</v>
      </c>
      <c r="BI26" s="1">
        <v>4451</v>
      </c>
      <c r="BJ26" s="1">
        <v>32</v>
      </c>
      <c r="BL26" s="1">
        <v>2402</v>
      </c>
      <c r="BM26" s="1">
        <v>2370</v>
      </c>
      <c r="BN26" s="1">
        <v>32</v>
      </c>
      <c r="BP26" s="1">
        <v>1605</v>
      </c>
      <c r="BQ26" s="1">
        <v>1579</v>
      </c>
      <c r="BR26" s="1">
        <v>26</v>
      </c>
      <c r="BT26" s="1">
        <v>8554</v>
      </c>
      <c r="BU26" s="1">
        <v>8524</v>
      </c>
      <c r="BV26" s="1">
        <v>30</v>
      </c>
      <c r="BX26" s="1">
        <v>5174</v>
      </c>
      <c r="BY26" s="1">
        <v>5143</v>
      </c>
      <c r="BZ26" s="1">
        <v>31</v>
      </c>
      <c r="CB26" s="1">
        <v>4087</v>
      </c>
      <c r="CC26" s="1">
        <v>4052</v>
      </c>
      <c r="CD26" s="1">
        <v>35</v>
      </c>
      <c r="CF26" s="1">
        <v>1580</v>
      </c>
      <c r="CG26" s="1">
        <v>1517</v>
      </c>
      <c r="CH26" s="1">
        <v>63</v>
      </c>
      <c r="CJ26" s="1">
        <v>6627</v>
      </c>
      <c r="CK26" s="1">
        <v>6607</v>
      </c>
      <c r="CL26" s="1">
        <v>20</v>
      </c>
      <c r="CN26" s="1">
        <v>4087</v>
      </c>
      <c r="CO26" s="1">
        <v>4064</v>
      </c>
      <c r="CP26" s="1">
        <v>23</v>
      </c>
      <c r="CR26" s="1">
        <v>1454</v>
      </c>
      <c r="CS26" s="1">
        <v>1408</v>
      </c>
      <c r="CT26" s="1">
        <v>46</v>
      </c>
      <c r="CV26" s="1">
        <v>2011</v>
      </c>
      <c r="CW26" s="1">
        <v>1998</v>
      </c>
      <c r="CX26" s="1">
        <v>13</v>
      </c>
      <c r="CZ26" s="1">
        <v>1385</v>
      </c>
      <c r="DA26" s="1">
        <v>1375</v>
      </c>
      <c r="DB26" s="1">
        <v>10</v>
      </c>
      <c r="DD26" s="1">
        <v>3244</v>
      </c>
      <c r="DE26" s="1">
        <v>3235</v>
      </c>
      <c r="DF26" s="1">
        <v>9</v>
      </c>
      <c r="DH26" s="1">
        <v>3935</v>
      </c>
      <c r="DI26" s="1">
        <v>3925</v>
      </c>
      <c r="DJ26" s="1">
        <v>10</v>
      </c>
      <c r="DL26" s="1">
        <v>537</v>
      </c>
      <c r="DM26" s="1">
        <v>514</v>
      </c>
      <c r="DN26" s="1">
        <v>23</v>
      </c>
      <c r="DP26" s="1">
        <v>1020</v>
      </c>
      <c r="DQ26" s="1">
        <v>1006</v>
      </c>
      <c r="DR26" s="1">
        <v>14</v>
      </c>
      <c r="DT26" s="1">
        <v>1585</v>
      </c>
      <c r="DU26" s="1">
        <v>1563</v>
      </c>
      <c r="DV26" s="1">
        <v>22</v>
      </c>
      <c r="DX26" s="1">
        <v>1020</v>
      </c>
      <c r="DY26" s="1">
        <v>1006</v>
      </c>
      <c r="DZ26" s="1">
        <v>14</v>
      </c>
      <c r="EB26" s="1">
        <v>1695</v>
      </c>
      <c r="EC26" s="1">
        <v>1669</v>
      </c>
      <c r="ED26" s="1">
        <v>26</v>
      </c>
      <c r="EF26" s="1">
        <v>1056</v>
      </c>
      <c r="EG26" s="1">
        <v>1045</v>
      </c>
      <c r="EH26" s="1">
        <v>10</v>
      </c>
      <c r="EJ26" s="21">
        <v>1066</v>
      </c>
      <c r="EK26" s="21">
        <v>1033</v>
      </c>
      <c r="EL26" s="21">
        <v>33</v>
      </c>
      <c r="EN26" s="1">
        <v>693</v>
      </c>
      <c r="EO26" s="1">
        <v>680</v>
      </c>
      <c r="EP26" s="1">
        <v>13</v>
      </c>
      <c r="ER26" s="1">
        <v>311</v>
      </c>
      <c r="ES26" s="1">
        <v>291</v>
      </c>
      <c r="ET26" s="1">
        <v>20</v>
      </c>
      <c r="EV26" s="1">
        <v>327</v>
      </c>
      <c r="EW26" s="1">
        <v>316</v>
      </c>
      <c r="EX26" s="1">
        <v>11</v>
      </c>
      <c r="EZ26" s="1">
        <v>0</v>
      </c>
      <c r="FA26" s="1">
        <v>0</v>
      </c>
      <c r="FB26" s="1">
        <v>0</v>
      </c>
      <c r="FD26" s="1">
        <v>0</v>
      </c>
      <c r="FE26" s="1">
        <v>0</v>
      </c>
      <c r="FF26" s="1">
        <v>0</v>
      </c>
      <c r="FH26" s="1">
        <v>0</v>
      </c>
      <c r="FI26" s="1">
        <v>0</v>
      </c>
      <c r="FJ26" s="1">
        <v>0</v>
      </c>
      <c r="FL26" s="1">
        <v>0</v>
      </c>
      <c r="FM26" s="1">
        <v>0</v>
      </c>
      <c r="FN26" s="1">
        <v>0</v>
      </c>
    </row>
    <row r="28" spans="1:171" x14ac:dyDescent="0.35">
      <c r="A28" s="61" t="s">
        <v>52</v>
      </c>
      <c r="B28" s="61"/>
      <c r="C28" s="2">
        <f>C29</f>
        <v>410099</v>
      </c>
      <c r="D28" s="2">
        <f t="shared" ref="D28" si="45">SUM(D29)</f>
        <v>403075</v>
      </c>
      <c r="E28" s="2">
        <f t="shared" ref="E28:AC28" si="46">E29</f>
        <v>7024</v>
      </c>
      <c r="F28" s="2">
        <f t="shared" si="46"/>
        <v>267489</v>
      </c>
      <c r="G28" s="2">
        <f t="shared" ref="G28" si="47">SUM(G29)</f>
        <v>247976</v>
      </c>
      <c r="H28" s="2">
        <f t="shared" si="46"/>
        <v>19513</v>
      </c>
      <c r="I28" s="2">
        <f t="shared" si="46"/>
        <v>180050</v>
      </c>
      <c r="J28" s="2">
        <f t="shared" ref="J28" si="48">SUM(J29)</f>
        <v>165957</v>
      </c>
      <c r="K28" s="2">
        <f t="shared" si="46"/>
        <v>14093</v>
      </c>
      <c r="L28" s="2">
        <f t="shared" si="46"/>
        <v>247062</v>
      </c>
      <c r="M28" s="2">
        <f t="shared" si="46"/>
        <v>241300</v>
      </c>
      <c r="N28" s="2">
        <f t="shared" si="46"/>
        <v>5762</v>
      </c>
      <c r="O28" s="2"/>
      <c r="P28" s="2">
        <f t="shared" si="46"/>
        <v>201730</v>
      </c>
      <c r="Q28" s="2">
        <f t="shared" si="46"/>
        <v>197711</v>
      </c>
      <c r="R28" s="2">
        <f t="shared" si="46"/>
        <v>4019</v>
      </c>
      <c r="S28" s="2"/>
      <c r="T28" s="2">
        <f t="shared" si="46"/>
        <v>178164</v>
      </c>
      <c r="U28" s="2">
        <f t="shared" si="46"/>
        <v>175149</v>
      </c>
      <c r="V28" s="2">
        <f t="shared" si="46"/>
        <v>3012</v>
      </c>
      <c r="W28" s="2"/>
      <c r="X28" s="2">
        <f t="shared" si="46"/>
        <v>199882</v>
      </c>
      <c r="Y28" s="2">
        <f t="shared" si="46"/>
        <v>195956</v>
      </c>
      <c r="Z28" s="2">
        <f t="shared" si="46"/>
        <v>3528</v>
      </c>
      <c r="AA28" s="2">
        <f t="shared" si="46"/>
        <v>0</v>
      </c>
      <c r="AB28" s="2">
        <f t="shared" si="46"/>
        <v>292938</v>
      </c>
      <c r="AC28" s="2">
        <f t="shared" si="46"/>
        <v>289329</v>
      </c>
      <c r="AD28" s="2">
        <f>AD29</f>
        <v>3348</v>
      </c>
      <c r="AE28" s="2"/>
      <c r="AF28" s="2">
        <f t="shared" ref="AF28:CP28" si="49">AF29</f>
        <v>225283</v>
      </c>
      <c r="AG28" s="2">
        <f t="shared" si="49"/>
        <v>221644</v>
      </c>
      <c r="AH28" s="2">
        <f t="shared" si="49"/>
        <v>3464</v>
      </c>
      <c r="AI28" s="2"/>
      <c r="AJ28" s="2">
        <f t="shared" si="49"/>
        <v>186183</v>
      </c>
      <c r="AK28" s="2">
        <f t="shared" si="49"/>
        <v>183418</v>
      </c>
      <c r="AL28" s="2">
        <f t="shared" si="49"/>
        <v>2719</v>
      </c>
      <c r="AM28" s="2"/>
      <c r="AN28" s="2">
        <f t="shared" si="49"/>
        <v>112196</v>
      </c>
      <c r="AO28" s="2">
        <f t="shared" si="49"/>
        <v>110877</v>
      </c>
      <c r="AP28" s="2">
        <f t="shared" si="49"/>
        <v>1317</v>
      </c>
      <c r="AQ28" s="2"/>
      <c r="AR28" s="2">
        <f t="shared" si="49"/>
        <v>399536</v>
      </c>
      <c r="AS28" s="2">
        <f t="shared" si="49"/>
        <v>398321</v>
      </c>
      <c r="AT28" s="2">
        <f t="shared" si="49"/>
        <v>957</v>
      </c>
      <c r="AU28" s="2"/>
      <c r="AV28" s="2">
        <f t="shared" si="49"/>
        <v>315093</v>
      </c>
      <c r="AW28" s="2">
        <f t="shared" si="49"/>
        <v>313990</v>
      </c>
      <c r="AX28" s="2">
        <f t="shared" si="49"/>
        <v>1100</v>
      </c>
      <c r="AY28" s="2"/>
      <c r="AZ28" s="2">
        <f t="shared" si="49"/>
        <v>191029</v>
      </c>
      <c r="BA28" s="2">
        <f t="shared" si="49"/>
        <v>190128</v>
      </c>
      <c r="BB28" s="2">
        <f t="shared" si="49"/>
        <v>899</v>
      </c>
      <c r="BC28" s="2"/>
      <c r="BD28" s="2">
        <f t="shared" si="49"/>
        <v>184857</v>
      </c>
      <c r="BE28" s="2">
        <f t="shared" si="49"/>
        <v>184311</v>
      </c>
      <c r="BF28" s="2">
        <f t="shared" si="49"/>
        <v>544</v>
      </c>
      <c r="BG28" s="2"/>
      <c r="BH28" s="2">
        <f t="shared" si="49"/>
        <v>128110</v>
      </c>
      <c r="BI28" s="2">
        <f t="shared" si="49"/>
        <v>127492</v>
      </c>
      <c r="BJ28" s="2">
        <f t="shared" si="49"/>
        <v>618</v>
      </c>
      <c r="BK28" s="2"/>
      <c r="BL28" s="2">
        <f t="shared" si="49"/>
        <v>128580</v>
      </c>
      <c r="BM28" s="2">
        <f t="shared" si="49"/>
        <v>127743</v>
      </c>
      <c r="BN28" s="2">
        <f t="shared" si="49"/>
        <v>835</v>
      </c>
      <c r="BO28" s="2"/>
      <c r="BP28" s="2">
        <f t="shared" si="49"/>
        <v>102640</v>
      </c>
      <c r="BQ28" s="2">
        <f t="shared" si="49"/>
        <v>102192</v>
      </c>
      <c r="BR28" s="2">
        <f t="shared" si="49"/>
        <v>447</v>
      </c>
      <c r="BS28" s="2"/>
      <c r="BT28" s="2">
        <f t="shared" si="49"/>
        <v>131213</v>
      </c>
      <c r="BU28" s="2">
        <f t="shared" si="49"/>
        <v>130583</v>
      </c>
      <c r="BV28" s="2">
        <f t="shared" si="49"/>
        <v>628</v>
      </c>
      <c r="BW28" s="2"/>
      <c r="BX28" s="2">
        <f t="shared" si="49"/>
        <v>137025</v>
      </c>
      <c r="BY28" s="2">
        <f t="shared" si="49"/>
        <v>136529</v>
      </c>
      <c r="BZ28" s="2">
        <f t="shared" si="49"/>
        <v>496</v>
      </c>
      <c r="CA28" s="2"/>
      <c r="CB28" s="2">
        <f t="shared" si="49"/>
        <v>293957</v>
      </c>
      <c r="CC28" s="2">
        <f t="shared" si="49"/>
        <v>293386</v>
      </c>
      <c r="CD28" s="2">
        <f t="shared" si="49"/>
        <v>571</v>
      </c>
      <c r="CE28" s="2"/>
      <c r="CF28" s="2">
        <f t="shared" si="49"/>
        <v>300630</v>
      </c>
      <c r="CG28" s="2">
        <f t="shared" si="49"/>
        <v>300000</v>
      </c>
      <c r="CH28" s="2">
        <f t="shared" si="49"/>
        <v>630</v>
      </c>
      <c r="CI28" s="2"/>
      <c r="CJ28" s="2">
        <f t="shared" si="49"/>
        <v>164324</v>
      </c>
      <c r="CK28" s="2">
        <f t="shared" si="49"/>
        <v>163353</v>
      </c>
      <c r="CL28" s="2">
        <f t="shared" si="49"/>
        <v>971</v>
      </c>
      <c r="CM28" s="2"/>
      <c r="CN28" s="2">
        <f t="shared" si="49"/>
        <v>162443</v>
      </c>
      <c r="CO28" s="2">
        <f t="shared" si="49"/>
        <v>161548</v>
      </c>
      <c r="CP28" s="2">
        <f t="shared" si="49"/>
        <v>895</v>
      </c>
      <c r="CQ28" s="2"/>
      <c r="CR28" s="2">
        <f t="shared" ref="CR28:EN28" si="50">CR29</f>
        <v>166924</v>
      </c>
      <c r="CS28" s="2">
        <f t="shared" si="50"/>
        <v>166046</v>
      </c>
      <c r="CT28" s="2">
        <f t="shared" si="50"/>
        <v>878</v>
      </c>
      <c r="CU28" s="2"/>
      <c r="CV28" s="2">
        <f t="shared" si="50"/>
        <v>396555</v>
      </c>
      <c r="CW28" s="2">
        <f t="shared" si="50"/>
        <v>395725</v>
      </c>
      <c r="CX28" s="2">
        <f t="shared" si="50"/>
        <v>829</v>
      </c>
      <c r="CY28" s="2"/>
      <c r="CZ28" s="2">
        <f t="shared" si="50"/>
        <v>186092</v>
      </c>
      <c r="DA28" s="2">
        <f t="shared" si="50"/>
        <v>185630</v>
      </c>
      <c r="DB28" s="2">
        <f t="shared" si="50"/>
        <v>461</v>
      </c>
      <c r="DC28" s="2"/>
      <c r="DD28" s="2">
        <f t="shared" si="50"/>
        <v>110403</v>
      </c>
      <c r="DE28" s="2">
        <f t="shared" si="50"/>
        <v>109690</v>
      </c>
      <c r="DF28" s="2">
        <f t="shared" si="50"/>
        <v>713</v>
      </c>
      <c r="DG28" s="2">
        <f t="shared" si="50"/>
        <v>0</v>
      </c>
      <c r="DH28" s="2">
        <f t="shared" si="50"/>
        <v>165897</v>
      </c>
      <c r="DI28" s="2">
        <f t="shared" si="50"/>
        <v>165225</v>
      </c>
      <c r="DJ28" s="2">
        <f>DJ29</f>
        <v>672</v>
      </c>
      <c r="DK28" s="2">
        <f t="shared" si="50"/>
        <v>0</v>
      </c>
      <c r="DL28" s="2">
        <f t="shared" si="50"/>
        <v>101158</v>
      </c>
      <c r="DM28" s="2">
        <f t="shared" si="50"/>
        <v>100722</v>
      </c>
      <c r="DN28" s="2">
        <f t="shared" si="50"/>
        <v>435</v>
      </c>
      <c r="DO28" s="2">
        <f t="shared" si="50"/>
        <v>0</v>
      </c>
      <c r="DP28" s="2">
        <f t="shared" si="50"/>
        <v>106930</v>
      </c>
      <c r="DQ28" s="2">
        <f t="shared" si="50"/>
        <v>106218</v>
      </c>
      <c r="DR28" s="2">
        <f t="shared" si="50"/>
        <v>709</v>
      </c>
      <c r="DS28" s="2">
        <f t="shared" si="50"/>
        <v>0</v>
      </c>
      <c r="DT28" s="2">
        <f t="shared" si="50"/>
        <v>130386</v>
      </c>
      <c r="DU28" s="2">
        <f t="shared" si="50"/>
        <v>129245</v>
      </c>
      <c r="DV28" s="2">
        <f t="shared" si="50"/>
        <v>1140</v>
      </c>
      <c r="DW28" s="2">
        <f t="shared" si="50"/>
        <v>0</v>
      </c>
      <c r="DX28" s="2">
        <f t="shared" si="50"/>
        <v>106930</v>
      </c>
      <c r="DY28" s="2">
        <f t="shared" si="50"/>
        <v>106220</v>
      </c>
      <c r="DZ28" s="2">
        <f t="shared" si="50"/>
        <v>709</v>
      </c>
      <c r="EA28" s="2">
        <f t="shared" si="50"/>
        <v>0</v>
      </c>
      <c r="EB28" s="2">
        <f t="shared" si="50"/>
        <v>160136</v>
      </c>
      <c r="EC28" s="2">
        <f t="shared" si="50"/>
        <v>159197</v>
      </c>
      <c r="ED28" s="2">
        <f t="shared" si="50"/>
        <v>923</v>
      </c>
      <c r="EE28" s="2">
        <f t="shared" si="50"/>
        <v>0</v>
      </c>
      <c r="EF28" s="2">
        <f t="shared" si="50"/>
        <v>177272</v>
      </c>
      <c r="EG28" s="2">
        <f t="shared" si="50"/>
        <v>176386</v>
      </c>
      <c r="EH28" s="2">
        <f t="shared" si="50"/>
        <v>884</v>
      </c>
      <c r="EI28" s="2">
        <f t="shared" si="50"/>
        <v>0</v>
      </c>
      <c r="EJ28" s="2">
        <f t="shared" si="50"/>
        <v>167523</v>
      </c>
      <c r="EK28" s="2">
        <f t="shared" si="50"/>
        <v>167407</v>
      </c>
      <c r="EL28" s="2">
        <f t="shared" si="50"/>
        <v>102</v>
      </c>
      <c r="EM28" s="2">
        <f t="shared" si="50"/>
        <v>0</v>
      </c>
      <c r="EN28" s="2">
        <f t="shared" si="50"/>
        <v>173669</v>
      </c>
      <c r="EO28" s="2">
        <f t="shared" ref="EO28:FD28" si="51">EO29</f>
        <v>173500</v>
      </c>
      <c r="EP28" s="2">
        <f t="shared" si="51"/>
        <v>169</v>
      </c>
      <c r="EQ28" s="2">
        <f t="shared" si="51"/>
        <v>0</v>
      </c>
      <c r="ER28" s="2">
        <f t="shared" si="51"/>
        <v>155166</v>
      </c>
      <c r="ES28" s="2">
        <f t="shared" si="51"/>
        <v>154560</v>
      </c>
      <c r="ET28" s="2">
        <f t="shared" si="51"/>
        <v>604</v>
      </c>
      <c r="EU28" s="2">
        <f t="shared" si="51"/>
        <v>0</v>
      </c>
      <c r="EV28" s="2">
        <f t="shared" si="51"/>
        <v>129798</v>
      </c>
      <c r="EW28" s="2">
        <f t="shared" si="51"/>
        <v>128834</v>
      </c>
      <c r="EX28" s="2">
        <f t="shared" si="51"/>
        <v>964</v>
      </c>
      <c r="EY28" s="2">
        <f t="shared" si="51"/>
        <v>0</v>
      </c>
      <c r="EZ28" s="2">
        <f t="shared" si="51"/>
        <v>0</v>
      </c>
      <c r="FA28" s="2">
        <f t="shared" si="51"/>
        <v>0</v>
      </c>
      <c r="FB28" s="2">
        <f t="shared" si="51"/>
        <v>0</v>
      </c>
      <c r="FC28" s="2">
        <f t="shared" si="51"/>
        <v>0</v>
      </c>
      <c r="FD28" s="2">
        <f t="shared" si="51"/>
        <v>0</v>
      </c>
      <c r="FE28" s="2">
        <f t="shared" ref="FE28:FO28" si="52">FE29</f>
        <v>0</v>
      </c>
      <c r="FF28" s="2">
        <f t="shared" si="52"/>
        <v>0</v>
      </c>
      <c r="FG28" s="2">
        <f t="shared" si="52"/>
        <v>0</v>
      </c>
      <c r="FH28" s="2">
        <f t="shared" si="52"/>
        <v>0</v>
      </c>
      <c r="FI28" s="2">
        <f t="shared" si="52"/>
        <v>0</v>
      </c>
      <c r="FJ28" s="2">
        <f t="shared" si="52"/>
        <v>0</v>
      </c>
      <c r="FK28" s="2">
        <f t="shared" si="52"/>
        <v>0</v>
      </c>
      <c r="FL28" s="2">
        <f t="shared" si="52"/>
        <v>0</v>
      </c>
      <c r="FM28" s="2">
        <f t="shared" si="52"/>
        <v>0</v>
      </c>
      <c r="FN28" s="2">
        <f t="shared" si="52"/>
        <v>0</v>
      </c>
      <c r="FO28" s="2">
        <f t="shared" si="52"/>
        <v>0</v>
      </c>
    </row>
    <row r="29" spans="1:171" s="53" customFormat="1" x14ac:dyDescent="0.35">
      <c r="A29" s="53" t="s">
        <v>53</v>
      </c>
      <c r="B29" s="53" t="s">
        <v>54</v>
      </c>
      <c r="C29" s="53">
        <v>410099</v>
      </c>
      <c r="D29" s="53">
        <v>403075</v>
      </c>
      <c r="E29" s="53">
        <v>7024</v>
      </c>
      <c r="F29" s="53">
        <v>267489</v>
      </c>
      <c r="G29" s="53">
        <v>247976</v>
      </c>
      <c r="H29" s="53">
        <v>19513</v>
      </c>
      <c r="I29" s="53">
        <v>180050</v>
      </c>
      <c r="J29" s="53">
        <v>165957</v>
      </c>
      <c r="K29" s="53">
        <v>14093</v>
      </c>
      <c r="L29" s="53">
        <v>247062</v>
      </c>
      <c r="M29" s="53">
        <v>241300</v>
      </c>
      <c r="N29" s="53">
        <v>5762</v>
      </c>
      <c r="P29" s="53">
        <v>201730</v>
      </c>
      <c r="Q29" s="53">
        <v>197711</v>
      </c>
      <c r="R29" s="53">
        <v>4019</v>
      </c>
      <c r="T29" s="53">
        <v>178164</v>
      </c>
      <c r="U29" s="53">
        <v>175149</v>
      </c>
      <c r="V29" s="53">
        <v>3012</v>
      </c>
      <c r="X29" s="53">
        <v>199882</v>
      </c>
      <c r="Y29" s="53">
        <v>195956</v>
      </c>
      <c r="Z29" s="53">
        <v>3528</v>
      </c>
      <c r="AB29" s="53">
        <v>292938</v>
      </c>
      <c r="AC29" s="53">
        <v>289329</v>
      </c>
      <c r="AD29" s="53">
        <v>3348</v>
      </c>
      <c r="AF29" s="53">
        <v>225283</v>
      </c>
      <c r="AG29" s="53">
        <v>221644</v>
      </c>
      <c r="AH29" s="53">
        <v>3464</v>
      </c>
      <c r="AJ29" s="53">
        <v>186183</v>
      </c>
      <c r="AK29" s="53">
        <v>183418</v>
      </c>
      <c r="AL29" s="53">
        <v>2719</v>
      </c>
      <c r="AN29" s="53">
        <v>112196</v>
      </c>
      <c r="AO29" s="53">
        <v>110877</v>
      </c>
      <c r="AP29" s="53">
        <v>1317</v>
      </c>
      <c r="AR29" s="53">
        <v>399536</v>
      </c>
      <c r="AS29" s="53">
        <v>398321</v>
      </c>
      <c r="AT29" s="53">
        <v>957</v>
      </c>
      <c r="AV29" s="53">
        <v>315093</v>
      </c>
      <c r="AW29" s="53">
        <v>313990</v>
      </c>
      <c r="AX29" s="53">
        <v>1100</v>
      </c>
      <c r="AZ29" s="53">
        <v>191029</v>
      </c>
      <c r="BA29" s="53">
        <v>190128</v>
      </c>
      <c r="BB29" s="53">
        <v>899</v>
      </c>
      <c r="BD29" s="53">
        <v>184857</v>
      </c>
      <c r="BE29" s="53">
        <v>184311</v>
      </c>
      <c r="BF29" s="53">
        <v>544</v>
      </c>
      <c r="BH29" s="53">
        <v>128110</v>
      </c>
      <c r="BI29" s="53">
        <v>127492</v>
      </c>
      <c r="BJ29" s="53">
        <v>618</v>
      </c>
      <c r="BL29" s="53">
        <v>128580</v>
      </c>
      <c r="BM29" s="53">
        <v>127743</v>
      </c>
      <c r="BN29" s="53">
        <v>835</v>
      </c>
      <c r="BP29" s="53">
        <v>102640</v>
      </c>
      <c r="BQ29" s="53">
        <v>102192</v>
      </c>
      <c r="BR29" s="53">
        <v>447</v>
      </c>
      <c r="BT29" s="53">
        <v>131213</v>
      </c>
      <c r="BU29" s="53">
        <v>130583</v>
      </c>
      <c r="BV29" s="53">
        <v>628</v>
      </c>
      <c r="BX29" s="53">
        <v>137025</v>
      </c>
      <c r="BY29" s="53">
        <v>136529</v>
      </c>
      <c r="BZ29" s="53">
        <v>496</v>
      </c>
      <c r="CB29" s="53">
        <v>293957</v>
      </c>
      <c r="CC29" s="53">
        <v>293386</v>
      </c>
      <c r="CD29" s="53">
        <v>571</v>
      </c>
      <c r="CF29" s="53">
        <v>300630</v>
      </c>
      <c r="CG29" s="53">
        <v>300000</v>
      </c>
      <c r="CH29" s="53">
        <v>630</v>
      </c>
      <c r="CJ29" s="53">
        <v>164324</v>
      </c>
      <c r="CK29" s="53">
        <v>163353</v>
      </c>
      <c r="CL29" s="53">
        <v>971</v>
      </c>
      <c r="CN29" s="53">
        <v>162443</v>
      </c>
      <c r="CO29" s="53">
        <v>161548</v>
      </c>
      <c r="CP29" s="53">
        <v>895</v>
      </c>
      <c r="CR29" s="53">
        <v>166924</v>
      </c>
      <c r="CS29" s="53">
        <v>166046</v>
      </c>
      <c r="CT29" s="53">
        <v>878</v>
      </c>
      <c r="CV29" s="53">
        <v>396555</v>
      </c>
      <c r="CW29" s="53">
        <v>395725</v>
      </c>
      <c r="CX29" s="53">
        <v>829</v>
      </c>
      <c r="CZ29" s="53">
        <v>186092</v>
      </c>
      <c r="DA29" s="53">
        <v>185630</v>
      </c>
      <c r="DB29" s="53">
        <v>461</v>
      </c>
      <c r="DD29" s="53">
        <v>110403</v>
      </c>
      <c r="DE29" s="53">
        <v>109690</v>
      </c>
      <c r="DF29" s="53">
        <v>713</v>
      </c>
      <c r="DH29" s="53">
        <v>165897</v>
      </c>
      <c r="DI29" s="53">
        <v>165225</v>
      </c>
      <c r="DJ29" s="53">
        <v>672</v>
      </c>
      <c r="DL29" s="53">
        <v>101158</v>
      </c>
      <c r="DM29" s="53">
        <v>100722</v>
      </c>
      <c r="DN29" s="53">
        <v>435</v>
      </c>
      <c r="DP29" s="53">
        <v>106930</v>
      </c>
      <c r="DQ29" s="53">
        <v>106218</v>
      </c>
      <c r="DR29" s="53">
        <v>709</v>
      </c>
      <c r="DT29" s="53">
        <v>130386</v>
      </c>
      <c r="DU29" s="53">
        <v>129245</v>
      </c>
      <c r="DV29" s="53">
        <v>1140</v>
      </c>
      <c r="DX29" s="53">
        <v>106930</v>
      </c>
      <c r="DY29" s="53">
        <v>106220</v>
      </c>
      <c r="DZ29" s="53">
        <v>709</v>
      </c>
      <c r="EB29" s="53">
        <v>160136</v>
      </c>
      <c r="EC29" s="53">
        <v>159197</v>
      </c>
      <c r="ED29" s="53">
        <v>923</v>
      </c>
      <c r="EF29" s="53">
        <v>177272</v>
      </c>
      <c r="EG29" s="53">
        <v>176386</v>
      </c>
      <c r="EH29" s="53">
        <v>884</v>
      </c>
      <c r="EJ29" s="54">
        <v>167523</v>
      </c>
      <c r="EK29" s="54">
        <v>167407</v>
      </c>
      <c r="EL29" s="54">
        <v>102</v>
      </c>
      <c r="EN29" s="53">
        <v>173669</v>
      </c>
      <c r="EO29" s="53">
        <v>173500</v>
      </c>
      <c r="EP29" s="53">
        <v>169</v>
      </c>
      <c r="ER29" s="53">
        <v>155166</v>
      </c>
      <c r="ES29" s="53">
        <v>154560</v>
      </c>
      <c r="ET29" s="53">
        <v>604</v>
      </c>
      <c r="EV29" s="53">
        <v>129798</v>
      </c>
      <c r="EW29" s="53">
        <v>128834</v>
      </c>
      <c r="EX29" s="53">
        <v>964</v>
      </c>
      <c r="EZ29" s="53">
        <v>0</v>
      </c>
      <c r="FA29" s="53">
        <v>0</v>
      </c>
      <c r="FB29" s="53">
        <v>0</v>
      </c>
      <c r="FD29" s="53">
        <v>0</v>
      </c>
      <c r="FE29" s="53">
        <v>0</v>
      </c>
      <c r="FF29" s="53">
        <v>0</v>
      </c>
      <c r="FH29" s="53">
        <v>0</v>
      </c>
      <c r="FI29" s="53">
        <v>0</v>
      </c>
      <c r="FJ29" s="53">
        <v>0</v>
      </c>
      <c r="FL29" s="53">
        <v>0</v>
      </c>
      <c r="FM29" s="53">
        <v>0</v>
      </c>
      <c r="FN29" s="53">
        <v>0</v>
      </c>
    </row>
    <row r="31" spans="1:171" x14ac:dyDescent="0.35">
      <c r="A31" s="61" t="s">
        <v>55</v>
      </c>
      <c r="B31" s="61"/>
      <c r="C31" s="2">
        <f>SUM(C32:C40)</f>
        <v>69250</v>
      </c>
      <c r="D31" s="2">
        <f>SUM(D32:D40)</f>
        <v>67643</v>
      </c>
      <c r="E31" s="2">
        <f t="shared" ref="E31:H31" si="53">SUM(E32:E40)</f>
        <v>1607</v>
      </c>
      <c r="F31" s="2">
        <f t="shared" si="53"/>
        <v>81135</v>
      </c>
      <c r="G31" s="2">
        <f t="shared" ref="G31" si="54">SUM(G32:G40)</f>
        <v>78863</v>
      </c>
      <c r="H31" s="2">
        <f t="shared" si="53"/>
        <v>2270</v>
      </c>
      <c r="I31" s="2">
        <f t="shared" ref="I31:K31" si="55">SUM(I32:I40)</f>
        <v>52498</v>
      </c>
      <c r="J31" s="2">
        <f t="shared" ref="J31" si="56">SUM(J32:J40)</f>
        <v>51123</v>
      </c>
      <c r="K31" s="2">
        <f t="shared" si="55"/>
        <v>1368</v>
      </c>
      <c r="L31" s="2">
        <f t="shared" ref="L31:W31" si="57">SUM(L32:L40)</f>
        <v>76452</v>
      </c>
      <c r="M31" s="2">
        <f t="shared" si="57"/>
        <v>74638</v>
      </c>
      <c r="N31" s="2">
        <f t="shared" si="57"/>
        <v>1813</v>
      </c>
      <c r="O31" s="2"/>
      <c r="P31" s="2">
        <f t="shared" si="57"/>
        <v>82466</v>
      </c>
      <c r="Q31" s="2">
        <f t="shared" si="57"/>
        <v>80758</v>
      </c>
      <c r="R31" s="2">
        <f t="shared" si="57"/>
        <v>1706</v>
      </c>
      <c r="S31" s="2">
        <f t="shared" si="57"/>
        <v>0</v>
      </c>
      <c r="T31" s="2">
        <f t="shared" si="57"/>
        <v>51602</v>
      </c>
      <c r="U31" s="2">
        <f t="shared" si="57"/>
        <v>50313</v>
      </c>
      <c r="V31" s="2">
        <f t="shared" si="57"/>
        <v>1235</v>
      </c>
      <c r="W31" s="2">
        <f t="shared" si="57"/>
        <v>0</v>
      </c>
      <c r="X31" s="2">
        <f t="shared" ref="X31:CH31" si="58">SUM(X32:X40)</f>
        <v>65212</v>
      </c>
      <c r="Y31" s="2">
        <f t="shared" si="58"/>
        <v>56415</v>
      </c>
      <c r="Z31" s="2">
        <f t="shared" si="58"/>
        <v>8792</v>
      </c>
      <c r="AA31" s="2">
        <f t="shared" si="58"/>
        <v>0</v>
      </c>
      <c r="AB31" s="2">
        <f t="shared" si="58"/>
        <v>55085</v>
      </c>
      <c r="AC31" s="2">
        <f t="shared" si="58"/>
        <v>53030</v>
      </c>
      <c r="AD31" s="2">
        <f t="shared" si="58"/>
        <v>2050</v>
      </c>
      <c r="AE31" s="2"/>
      <c r="AF31" s="2">
        <f t="shared" si="58"/>
        <v>68075</v>
      </c>
      <c r="AG31" s="2">
        <f t="shared" si="58"/>
        <v>66369</v>
      </c>
      <c r="AH31" s="2">
        <f t="shared" si="58"/>
        <v>1698</v>
      </c>
      <c r="AI31" s="2"/>
      <c r="AJ31" s="2">
        <f t="shared" si="58"/>
        <v>48226</v>
      </c>
      <c r="AK31" s="2">
        <f t="shared" si="58"/>
        <v>46886</v>
      </c>
      <c r="AL31" s="2">
        <f t="shared" si="58"/>
        <v>1328</v>
      </c>
      <c r="AM31" s="2"/>
      <c r="AN31" s="2">
        <f t="shared" si="58"/>
        <v>38151</v>
      </c>
      <c r="AO31" s="2">
        <f t="shared" si="58"/>
        <v>37130</v>
      </c>
      <c r="AP31" s="2">
        <f t="shared" si="58"/>
        <v>1000</v>
      </c>
      <c r="AQ31" s="2"/>
      <c r="AR31" s="2">
        <f t="shared" si="58"/>
        <v>107929</v>
      </c>
      <c r="AS31" s="2">
        <f t="shared" si="58"/>
        <v>106256</v>
      </c>
      <c r="AT31" s="2">
        <f t="shared" si="58"/>
        <v>1509</v>
      </c>
      <c r="AU31" s="2"/>
      <c r="AV31" s="2">
        <f t="shared" si="58"/>
        <v>59225</v>
      </c>
      <c r="AW31" s="2">
        <f t="shared" si="58"/>
        <v>57854</v>
      </c>
      <c r="AX31" s="2">
        <f t="shared" si="58"/>
        <v>1352</v>
      </c>
      <c r="AY31" s="2"/>
      <c r="AZ31" s="2">
        <f t="shared" si="58"/>
        <v>50564</v>
      </c>
      <c r="BA31" s="2">
        <f t="shared" si="58"/>
        <v>49432</v>
      </c>
      <c r="BB31" s="2">
        <f t="shared" si="58"/>
        <v>1127</v>
      </c>
      <c r="BC31" s="2"/>
      <c r="BD31" s="2">
        <f t="shared" si="58"/>
        <v>33142</v>
      </c>
      <c r="BE31" s="2">
        <f t="shared" si="58"/>
        <v>32471</v>
      </c>
      <c r="BF31" s="2">
        <f t="shared" si="58"/>
        <v>662</v>
      </c>
      <c r="BG31" s="2"/>
      <c r="BH31" s="2">
        <f t="shared" si="58"/>
        <v>40330</v>
      </c>
      <c r="BI31" s="2">
        <f t="shared" si="58"/>
        <v>39644</v>
      </c>
      <c r="BJ31" s="2">
        <f t="shared" si="58"/>
        <v>679</v>
      </c>
      <c r="BK31" s="2"/>
      <c r="BL31" s="2">
        <f t="shared" si="58"/>
        <v>52059</v>
      </c>
      <c r="BM31" s="2">
        <f t="shared" si="58"/>
        <v>50831</v>
      </c>
      <c r="BN31" s="2">
        <f t="shared" si="58"/>
        <v>1211</v>
      </c>
      <c r="BO31" s="2"/>
      <c r="BP31" s="2">
        <f t="shared" si="58"/>
        <v>61044</v>
      </c>
      <c r="BQ31" s="2">
        <f t="shared" si="58"/>
        <v>59500</v>
      </c>
      <c r="BR31" s="2">
        <f t="shared" si="58"/>
        <v>1517</v>
      </c>
      <c r="BS31" s="2"/>
      <c r="BT31" s="2">
        <f t="shared" si="58"/>
        <v>57305</v>
      </c>
      <c r="BU31" s="2">
        <f t="shared" si="58"/>
        <v>56452</v>
      </c>
      <c r="BV31" s="2">
        <f t="shared" si="58"/>
        <v>838</v>
      </c>
      <c r="BW31" s="2"/>
      <c r="BX31" s="2">
        <f t="shared" si="58"/>
        <v>62622</v>
      </c>
      <c r="BY31" s="2">
        <f t="shared" si="58"/>
        <v>61638</v>
      </c>
      <c r="BZ31" s="2">
        <f t="shared" si="58"/>
        <v>975</v>
      </c>
      <c r="CA31" s="2"/>
      <c r="CB31" s="2">
        <f t="shared" si="58"/>
        <v>72834</v>
      </c>
      <c r="CC31" s="2">
        <f t="shared" si="58"/>
        <v>71832</v>
      </c>
      <c r="CD31" s="2">
        <f t="shared" si="58"/>
        <v>997</v>
      </c>
      <c r="CE31" s="2"/>
      <c r="CF31" s="2">
        <f t="shared" si="58"/>
        <v>67622</v>
      </c>
      <c r="CG31" s="2">
        <f t="shared" si="58"/>
        <v>66568</v>
      </c>
      <c r="CH31" s="2">
        <f t="shared" si="58"/>
        <v>1049</v>
      </c>
      <c r="CI31" s="2"/>
      <c r="CJ31" s="2">
        <f t="shared" ref="CJ31:EI31" si="59">SUM(CJ32:CJ40)</f>
        <v>50190</v>
      </c>
      <c r="CK31" s="2">
        <f t="shared" si="59"/>
        <v>49535</v>
      </c>
      <c r="CL31" s="2">
        <f t="shared" si="59"/>
        <v>652</v>
      </c>
      <c r="CM31" s="2"/>
      <c r="CN31" s="2">
        <f t="shared" si="59"/>
        <v>73219</v>
      </c>
      <c r="CO31" s="2">
        <f t="shared" si="59"/>
        <v>72460</v>
      </c>
      <c r="CP31" s="2">
        <f t="shared" si="59"/>
        <v>756</v>
      </c>
      <c r="CQ31" s="2"/>
      <c r="CR31" s="2">
        <f t="shared" si="59"/>
        <v>63400</v>
      </c>
      <c r="CS31" s="2">
        <f t="shared" si="59"/>
        <v>62724</v>
      </c>
      <c r="CT31" s="2">
        <f t="shared" si="59"/>
        <v>674</v>
      </c>
      <c r="CU31" s="2"/>
      <c r="CV31" s="2">
        <f t="shared" si="59"/>
        <v>76556</v>
      </c>
      <c r="CW31" s="2">
        <f t="shared" si="59"/>
        <v>75819</v>
      </c>
      <c r="CX31" s="2">
        <f t="shared" si="59"/>
        <v>736</v>
      </c>
      <c r="CY31" s="2"/>
      <c r="CZ31" s="2">
        <f t="shared" si="59"/>
        <v>115061</v>
      </c>
      <c r="DA31" s="2">
        <f t="shared" si="59"/>
        <v>114327</v>
      </c>
      <c r="DB31" s="2">
        <f t="shared" si="59"/>
        <v>731</v>
      </c>
      <c r="DC31" s="2"/>
      <c r="DD31" s="2">
        <f>SUM(DD32:DD40)</f>
        <v>86103</v>
      </c>
      <c r="DE31" s="2">
        <f t="shared" si="59"/>
        <v>85445</v>
      </c>
      <c r="DF31" s="2">
        <f t="shared" si="59"/>
        <v>658</v>
      </c>
      <c r="DG31" s="2">
        <f t="shared" si="59"/>
        <v>0</v>
      </c>
      <c r="DH31" s="2">
        <f t="shared" si="59"/>
        <v>79492</v>
      </c>
      <c r="DI31" s="2">
        <f t="shared" si="59"/>
        <v>78406</v>
      </c>
      <c r="DJ31" s="2">
        <f t="shared" si="59"/>
        <v>947</v>
      </c>
      <c r="DK31" s="2">
        <f t="shared" si="59"/>
        <v>0</v>
      </c>
      <c r="DL31" s="2">
        <f t="shared" si="59"/>
        <v>69116</v>
      </c>
      <c r="DM31" s="2">
        <f t="shared" si="59"/>
        <v>68518</v>
      </c>
      <c r="DN31" s="2">
        <f t="shared" si="59"/>
        <v>596</v>
      </c>
      <c r="DO31" s="2">
        <f t="shared" si="59"/>
        <v>0</v>
      </c>
      <c r="DP31" s="2">
        <f t="shared" si="59"/>
        <v>63311</v>
      </c>
      <c r="DQ31" s="2">
        <f t="shared" si="59"/>
        <v>62647</v>
      </c>
      <c r="DR31" s="2">
        <f t="shared" si="59"/>
        <v>663</v>
      </c>
      <c r="DS31" s="2">
        <f t="shared" si="59"/>
        <v>0</v>
      </c>
      <c r="DT31" s="2">
        <f t="shared" si="59"/>
        <v>70998</v>
      </c>
      <c r="DU31" s="2">
        <f t="shared" si="59"/>
        <v>69793</v>
      </c>
      <c r="DV31" s="2">
        <f t="shared" si="59"/>
        <v>1204</v>
      </c>
      <c r="DW31" s="2">
        <f t="shared" si="59"/>
        <v>0</v>
      </c>
      <c r="DX31" s="2">
        <f t="shared" si="59"/>
        <v>63311</v>
      </c>
      <c r="DY31" s="2">
        <f t="shared" si="59"/>
        <v>62647</v>
      </c>
      <c r="DZ31" s="2">
        <f t="shared" si="59"/>
        <v>663</v>
      </c>
      <c r="EA31" s="2">
        <f t="shared" si="59"/>
        <v>0</v>
      </c>
      <c r="EB31" s="2">
        <f t="shared" si="59"/>
        <v>62374</v>
      </c>
      <c r="EC31" s="2">
        <f t="shared" si="59"/>
        <v>61638</v>
      </c>
      <c r="ED31" s="2">
        <f t="shared" si="59"/>
        <v>731</v>
      </c>
      <c r="EE31" s="2">
        <f t="shared" si="59"/>
        <v>0</v>
      </c>
      <c r="EF31" s="2">
        <f>SUM(EF32:EF40)</f>
        <v>65947</v>
      </c>
      <c r="EG31" s="2">
        <f t="shared" si="59"/>
        <v>65401</v>
      </c>
      <c r="EH31" s="2">
        <f t="shared" si="59"/>
        <v>530</v>
      </c>
      <c r="EI31" s="2">
        <f t="shared" si="59"/>
        <v>0</v>
      </c>
      <c r="EJ31" s="2">
        <f>SUM(EJ32:EJ40)</f>
        <v>109737</v>
      </c>
      <c r="EK31" s="2">
        <f t="shared" ref="EK31:EM31" si="60">SUM(EK32:EK40)</f>
        <v>109182</v>
      </c>
      <c r="EL31" s="2">
        <f t="shared" si="60"/>
        <v>551</v>
      </c>
      <c r="EM31" s="2">
        <f t="shared" si="60"/>
        <v>0</v>
      </c>
      <c r="EN31" s="2">
        <f>SUM(EN32:EN40)</f>
        <v>72256</v>
      </c>
      <c r="EO31" s="2">
        <f t="shared" ref="EO31:EQ31" si="61">SUM(EO32:EO40)</f>
        <v>71725</v>
      </c>
      <c r="EP31" s="2">
        <f t="shared" si="61"/>
        <v>527</v>
      </c>
      <c r="EQ31" s="2">
        <f t="shared" si="61"/>
        <v>0</v>
      </c>
      <c r="ER31" s="2">
        <f>SUM(ER32:ER40)</f>
        <v>543953</v>
      </c>
      <c r="ES31" s="2">
        <f t="shared" ref="ES31:EU31" si="62">SUM(ES32:ES40)</f>
        <v>543365</v>
      </c>
      <c r="ET31" s="2">
        <f t="shared" si="62"/>
        <v>583</v>
      </c>
      <c r="EU31" s="2">
        <f t="shared" si="62"/>
        <v>0</v>
      </c>
      <c r="EV31" s="2">
        <f>SUM(EV32:EV40)</f>
        <v>42775</v>
      </c>
      <c r="EW31" s="2">
        <f t="shared" ref="EW31:EY31" si="63">SUM(EW32:EW40)</f>
        <v>42349</v>
      </c>
      <c r="EX31" s="2">
        <f t="shared" si="63"/>
        <v>425</v>
      </c>
      <c r="EY31" s="2">
        <f t="shared" si="63"/>
        <v>0</v>
      </c>
      <c r="EZ31" s="2">
        <f>SUM(EZ32:EZ40)</f>
        <v>0</v>
      </c>
      <c r="FA31" s="2">
        <f t="shared" ref="FA31:FC31" si="64">SUM(FA32:FA40)</f>
        <v>0</v>
      </c>
      <c r="FB31" s="2">
        <f t="shared" si="64"/>
        <v>0</v>
      </c>
      <c r="FC31" s="2">
        <f t="shared" si="64"/>
        <v>0</v>
      </c>
      <c r="FD31" s="2">
        <f>SUM(FD32:FD40)</f>
        <v>0</v>
      </c>
      <c r="FE31" s="2">
        <f t="shared" ref="FE31:FG31" si="65">SUM(FE32:FE40)</f>
        <v>0</v>
      </c>
      <c r="FF31" s="2">
        <f t="shared" si="65"/>
        <v>0</v>
      </c>
      <c r="FG31" s="2">
        <f t="shared" si="65"/>
        <v>0</v>
      </c>
      <c r="FH31" s="2">
        <f>SUM(FH32:FH40)</f>
        <v>0</v>
      </c>
      <c r="FI31" s="2">
        <f t="shared" ref="FI31:FK31" si="66">SUM(FI32:FI40)</f>
        <v>0</v>
      </c>
      <c r="FJ31" s="2">
        <f t="shared" si="66"/>
        <v>0</v>
      </c>
      <c r="FK31" s="2">
        <f t="shared" si="66"/>
        <v>0</v>
      </c>
      <c r="FL31" s="2">
        <f>SUM(FL32:FL40)</f>
        <v>0</v>
      </c>
      <c r="FM31" s="2">
        <f t="shared" ref="FM31:FO31" si="67">SUM(FM32:FM40)</f>
        <v>0</v>
      </c>
      <c r="FN31" s="2">
        <f t="shared" si="67"/>
        <v>0</v>
      </c>
      <c r="FO31" s="2">
        <f t="shared" si="67"/>
        <v>0</v>
      </c>
    </row>
    <row r="32" spans="1:171" x14ac:dyDescent="0.35">
      <c r="A32" s="1" t="s">
        <v>56</v>
      </c>
      <c r="B32" s="1" t="s">
        <v>57</v>
      </c>
      <c r="C32" s="1">
        <v>476</v>
      </c>
      <c r="D32" s="1">
        <v>222</v>
      </c>
      <c r="E32" s="1">
        <v>254</v>
      </c>
      <c r="F32" s="1">
        <v>1027</v>
      </c>
      <c r="G32" s="1">
        <v>811</v>
      </c>
      <c r="H32" s="1">
        <v>215</v>
      </c>
      <c r="I32" s="1">
        <v>1169</v>
      </c>
      <c r="J32" s="1">
        <v>1027</v>
      </c>
      <c r="K32" s="1">
        <v>142</v>
      </c>
      <c r="L32" s="1">
        <v>1576</v>
      </c>
      <c r="M32" s="1">
        <v>1383</v>
      </c>
      <c r="N32" s="1">
        <v>193</v>
      </c>
      <c r="P32" s="1">
        <v>1822</v>
      </c>
      <c r="Q32" s="1">
        <v>1586</v>
      </c>
      <c r="R32" s="1">
        <v>234</v>
      </c>
      <c r="T32" s="1">
        <v>1855</v>
      </c>
      <c r="U32" s="1">
        <v>1644</v>
      </c>
      <c r="V32" s="1">
        <v>194</v>
      </c>
      <c r="X32" s="1">
        <v>2247</v>
      </c>
      <c r="Y32" s="1">
        <v>1866</v>
      </c>
      <c r="Z32" s="1">
        <v>376</v>
      </c>
      <c r="AB32" s="1">
        <v>2159</v>
      </c>
      <c r="AC32" s="1">
        <v>1899</v>
      </c>
      <c r="AD32" s="1">
        <v>258</v>
      </c>
      <c r="AF32" s="1">
        <v>2543</v>
      </c>
      <c r="AG32" s="1">
        <v>2198</v>
      </c>
      <c r="AH32" s="1">
        <v>338</v>
      </c>
      <c r="AJ32" s="1">
        <v>2281</v>
      </c>
      <c r="AK32" s="1">
        <v>1997</v>
      </c>
      <c r="AL32" s="1">
        <v>274</v>
      </c>
      <c r="AN32" s="1">
        <v>2020</v>
      </c>
      <c r="AO32" s="1">
        <v>1832</v>
      </c>
      <c r="AP32" s="1">
        <v>181</v>
      </c>
      <c r="AR32" s="1">
        <v>2356</v>
      </c>
      <c r="AS32" s="1">
        <v>2115</v>
      </c>
      <c r="AT32" s="1">
        <v>222</v>
      </c>
      <c r="AV32" s="1">
        <v>2422</v>
      </c>
      <c r="AW32" s="1">
        <v>2167</v>
      </c>
      <c r="AX32" s="1">
        <v>247</v>
      </c>
      <c r="AZ32" s="1">
        <v>2582</v>
      </c>
      <c r="BA32" s="1">
        <v>2377</v>
      </c>
      <c r="BB32" s="1">
        <v>200</v>
      </c>
      <c r="BD32" s="1">
        <v>1774</v>
      </c>
      <c r="BE32" s="1">
        <v>1628</v>
      </c>
      <c r="BF32" s="1">
        <v>142</v>
      </c>
      <c r="BH32" s="1">
        <v>1568</v>
      </c>
      <c r="BI32" s="1">
        <v>1443</v>
      </c>
      <c r="BJ32" s="1">
        <v>122</v>
      </c>
      <c r="BL32" s="1">
        <v>1713</v>
      </c>
      <c r="BM32" s="1">
        <v>1564</v>
      </c>
      <c r="BN32" s="1">
        <v>144</v>
      </c>
      <c r="BP32" s="1">
        <v>1525</v>
      </c>
      <c r="BQ32" s="1">
        <v>1400</v>
      </c>
      <c r="BR32" s="1">
        <v>119</v>
      </c>
      <c r="BT32" s="1">
        <v>2201</v>
      </c>
      <c r="BU32" s="1">
        <v>2036</v>
      </c>
      <c r="BV32" s="1">
        <v>160</v>
      </c>
      <c r="BX32" s="1">
        <v>2181</v>
      </c>
      <c r="BY32" s="1">
        <v>2006</v>
      </c>
      <c r="BZ32" s="1">
        <v>169</v>
      </c>
      <c r="CB32" s="1">
        <v>2224</v>
      </c>
      <c r="CC32" s="1">
        <v>2060</v>
      </c>
      <c r="CD32" s="1">
        <v>161</v>
      </c>
      <c r="CF32" s="1">
        <v>2298</v>
      </c>
      <c r="CG32" s="1">
        <v>2146</v>
      </c>
      <c r="CH32" s="1">
        <v>147</v>
      </c>
      <c r="CJ32" s="1">
        <v>2130</v>
      </c>
      <c r="CK32" s="1">
        <v>1985</v>
      </c>
      <c r="CL32" s="1">
        <v>142</v>
      </c>
      <c r="CN32" s="1">
        <v>2670</v>
      </c>
      <c r="CO32" s="1">
        <v>2504</v>
      </c>
      <c r="CP32" s="1">
        <v>163</v>
      </c>
      <c r="CR32" s="1">
        <v>2250</v>
      </c>
      <c r="CS32" s="1">
        <v>2094</v>
      </c>
      <c r="CT32" s="1">
        <v>154</v>
      </c>
      <c r="CV32" s="1">
        <v>2344</v>
      </c>
      <c r="CW32" s="1">
        <v>2167</v>
      </c>
      <c r="CX32" s="1">
        <v>176</v>
      </c>
      <c r="CZ32" s="1">
        <v>1921</v>
      </c>
      <c r="DA32" s="1">
        <v>1793</v>
      </c>
      <c r="DB32" s="1">
        <v>127</v>
      </c>
      <c r="DD32" s="1">
        <v>1717</v>
      </c>
      <c r="DE32" s="1">
        <v>1613</v>
      </c>
      <c r="DF32" s="1">
        <v>104</v>
      </c>
      <c r="DH32" s="1">
        <v>2409</v>
      </c>
      <c r="DI32" s="1">
        <v>2299</v>
      </c>
      <c r="DJ32" s="1">
        <v>105</v>
      </c>
      <c r="DL32" s="1">
        <v>1760</v>
      </c>
      <c r="DM32" s="1">
        <v>1676</v>
      </c>
      <c r="DN32" s="1">
        <v>82</v>
      </c>
      <c r="DP32" s="1">
        <v>2191</v>
      </c>
      <c r="DQ32" s="1">
        <v>2070</v>
      </c>
      <c r="DR32" s="1">
        <v>120</v>
      </c>
      <c r="DT32" s="1">
        <v>2966</v>
      </c>
      <c r="DU32" s="1">
        <v>2829</v>
      </c>
      <c r="DV32" s="1">
        <v>136</v>
      </c>
      <c r="DX32" s="1">
        <v>2191</v>
      </c>
      <c r="DY32" s="1">
        <v>2070</v>
      </c>
      <c r="DZ32" s="1">
        <v>120</v>
      </c>
      <c r="EB32" s="1">
        <v>2642</v>
      </c>
      <c r="EC32" s="1">
        <v>2467</v>
      </c>
      <c r="ED32" s="1">
        <v>173</v>
      </c>
      <c r="EF32" s="1">
        <v>2953</v>
      </c>
      <c r="EG32" s="1">
        <v>2756</v>
      </c>
      <c r="EH32" s="1">
        <v>194</v>
      </c>
      <c r="EJ32" s="21">
        <v>3030</v>
      </c>
      <c r="EK32" s="21">
        <v>2875</v>
      </c>
      <c r="EL32" s="21">
        <v>152</v>
      </c>
      <c r="EN32" s="1">
        <v>2222</v>
      </c>
      <c r="EO32" s="1">
        <v>2093</v>
      </c>
      <c r="EP32" s="1">
        <v>126</v>
      </c>
      <c r="ER32" s="1">
        <v>2541</v>
      </c>
      <c r="ES32" s="1">
        <v>2388</v>
      </c>
      <c r="ET32" s="1">
        <v>150</v>
      </c>
      <c r="EV32" s="1">
        <v>1563</v>
      </c>
      <c r="EW32" s="1">
        <v>1481</v>
      </c>
      <c r="EX32" s="1">
        <v>81</v>
      </c>
      <c r="EZ32" s="1">
        <v>0</v>
      </c>
      <c r="FA32" s="1">
        <v>0</v>
      </c>
      <c r="FB32" s="1">
        <v>0</v>
      </c>
      <c r="FD32" s="1">
        <v>0</v>
      </c>
      <c r="FE32" s="1">
        <v>0</v>
      </c>
      <c r="FF32" s="1">
        <v>0</v>
      </c>
      <c r="FH32" s="1">
        <v>0</v>
      </c>
      <c r="FI32" s="1">
        <v>0</v>
      </c>
      <c r="FJ32" s="1">
        <v>0</v>
      </c>
      <c r="FL32" s="1">
        <v>0</v>
      </c>
      <c r="FM32" s="1">
        <v>0</v>
      </c>
      <c r="FN32" s="1">
        <v>0</v>
      </c>
    </row>
    <row r="33" spans="1:171" x14ac:dyDescent="0.35">
      <c r="A33" s="1" t="s">
        <v>58</v>
      </c>
      <c r="B33" s="1" t="s">
        <v>59</v>
      </c>
      <c r="C33" s="1">
        <v>16</v>
      </c>
      <c r="D33" s="1">
        <v>13</v>
      </c>
      <c r="E33" s="1">
        <v>3</v>
      </c>
      <c r="F33" s="1">
        <v>78</v>
      </c>
      <c r="G33" s="1">
        <v>74</v>
      </c>
      <c r="H33" s="1">
        <v>4</v>
      </c>
      <c r="I33" s="1">
        <v>65</v>
      </c>
      <c r="J33" s="1">
        <v>62</v>
      </c>
      <c r="K33" s="1">
        <v>3</v>
      </c>
      <c r="L33" s="1">
        <v>66</v>
      </c>
      <c r="M33" s="1">
        <v>57</v>
      </c>
      <c r="N33" s="1">
        <v>9</v>
      </c>
      <c r="P33" s="1">
        <v>57</v>
      </c>
      <c r="Q33" s="1">
        <v>48</v>
      </c>
      <c r="R33" s="1">
        <v>9</v>
      </c>
      <c r="T33" s="1">
        <v>69</v>
      </c>
      <c r="U33" s="1">
        <v>65</v>
      </c>
      <c r="V33" s="1">
        <v>4</v>
      </c>
      <c r="X33" s="1">
        <v>46</v>
      </c>
      <c r="Y33" s="1">
        <v>39</v>
      </c>
      <c r="Z33" s="1">
        <v>7</v>
      </c>
      <c r="AB33" s="1">
        <v>77</v>
      </c>
      <c r="AC33" s="1">
        <v>73</v>
      </c>
      <c r="AD33" s="1">
        <v>4</v>
      </c>
      <c r="AF33" s="1">
        <v>71</v>
      </c>
      <c r="AG33" s="1">
        <v>58</v>
      </c>
      <c r="AH33" s="1">
        <v>13</v>
      </c>
      <c r="AJ33" s="1">
        <v>47</v>
      </c>
      <c r="AK33" s="1">
        <v>41</v>
      </c>
      <c r="AL33" s="1">
        <v>6</v>
      </c>
      <c r="AN33" s="1">
        <v>30</v>
      </c>
      <c r="AO33" s="1">
        <v>22</v>
      </c>
      <c r="AP33" s="1">
        <v>8</v>
      </c>
      <c r="AR33" s="1">
        <v>50</v>
      </c>
      <c r="AS33" s="1">
        <v>47</v>
      </c>
      <c r="AT33" s="1">
        <v>3</v>
      </c>
      <c r="AV33" s="1">
        <v>105</v>
      </c>
      <c r="AW33" s="1">
        <v>100</v>
      </c>
      <c r="AX33" s="1">
        <v>4</v>
      </c>
      <c r="AZ33" s="1">
        <v>47</v>
      </c>
      <c r="BA33" s="1">
        <v>47</v>
      </c>
      <c r="BB33" s="1">
        <v>0</v>
      </c>
      <c r="BD33" s="1">
        <v>38</v>
      </c>
      <c r="BE33" s="1">
        <v>36</v>
      </c>
      <c r="BF33" s="1">
        <v>2</v>
      </c>
      <c r="BH33" s="1">
        <v>35</v>
      </c>
      <c r="BI33" s="1">
        <v>34</v>
      </c>
      <c r="BJ33" s="1">
        <v>1</v>
      </c>
      <c r="BL33" s="1">
        <v>41</v>
      </c>
      <c r="BM33" s="1">
        <v>36</v>
      </c>
      <c r="BN33" s="1">
        <v>5</v>
      </c>
      <c r="BP33" s="1">
        <v>41</v>
      </c>
      <c r="BQ33" s="1">
        <v>39</v>
      </c>
      <c r="BR33" s="1">
        <v>2</v>
      </c>
      <c r="BT33" s="1">
        <v>54</v>
      </c>
      <c r="BU33" s="1">
        <v>51</v>
      </c>
      <c r="BV33" s="1">
        <v>3</v>
      </c>
      <c r="BX33" s="1">
        <v>69</v>
      </c>
      <c r="BY33" s="1">
        <v>61</v>
      </c>
      <c r="BZ33" s="1">
        <v>8</v>
      </c>
      <c r="CB33" s="1">
        <v>68</v>
      </c>
      <c r="CC33" s="1">
        <v>58</v>
      </c>
      <c r="CD33" s="1">
        <v>10</v>
      </c>
      <c r="CF33" s="1">
        <v>61</v>
      </c>
      <c r="CG33" s="1">
        <v>55</v>
      </c>
      <c r="CH33" s="1">
        <v>6</v>
      </c>
      <c r="CJ33" s="1">
        <v>26</v>
      </c>
      <c r="CK33" s="1">
        <v>23</v>
      </c>
      <c r="CL33" s="1">
        <v>3</v>
      </c>
      <c r="CN33" s="1">
        <v>55</v>
      </c>
      <c r="CO33" s="1">
        <v>49</v>
      </c>
      <c r="CP33" s="1">
        <v>6</v>
      </c>
      <c r="CR33" s="1">
        <v>33</v>
      </c>
      <c r="CS33" s="1">
        <v>31</v>
      </c>
      <c r="CT33" s="1">
        <v>2</v>
      </c>
      <c r="CV33" s="1">
        <v>43</v>
      </c>
      <c r="CW33" s="1">
        <v>37</v>
      </c>
      <c r="CX33" s="1">
        <v>6</v>
      </c>
      <c r="CZ33" s="1">
        <v>42</v>
      </c>
      <c r="DA33" s="1">
        <v>37</v>
      </c>
      <c r="DB33" s="1">
        <v>5</v>
      </c>
      <c r="DD33" s="1">
        <v>25</v>
      </c>
      <c r="DE33" s="1">
        <v>23</v>
      </c>
      <c r="DF33" s="1">
        <v>2</v>
      </c>
      <c r="DH33" s="1">
        <v>44</v>
      </c>
      <c r="DI33" s="1">
        <v>35</v>
      </c>
      <c r="DJ33" s="1">
        <v>9</v>
      </c>
      <c r="DL33" s="1">
        <v>33</v>
      </c>
      <c r="DM33" s="1">
        <v>33</v>
      </c>
      <c r="DN33" s="1">
        <v>0</v>
      </c>
      <c r="DP33" s="1">
        <v>35</v>
      </c>
      <c r="DQ33" s="1">
        <v>29</v>
      </c>
      <c r="DR33" s="1">
        <v>6</v>
      </c>
      <c r="DT33" s="1">
        <v>36</v>
      </c>
      <c r="DU33" s="1">
        <v>34</v>
      </c>
      <c r="DV33" s="1">
        <v>2</v>
      </c>
      <c r="DX33" s="1">
        <v>35</v>
      </c>
      <c r="DY33" s="1">
        <v>29</v>
      </c>
      <c r="DZ33" s="1">
        <v>6</v>
      </c>
      <c r="EB33" s="1">
        <v>46</v>
      </c>
      <c r="EC33" s="1">
        <v>43</v>
      </c>
      <c r="ED33" s="1">
        <v>3</v>
      </c>
      <c r="EF33" s="1">
        <v>32</v>
      </c>
      <c r="EG33" s="1">
        <v>31</v>
      </c>
      <c r="EH33" s="1">
        <v>1</v>
      </c>
      <c r="EJ33" s="21">
        <v>27</v>
      </c>
      <c r="EK33" s="21">
        <v>26</v>
      </c>
      <c r="EL33" s="21">
        <v>1</v>
      </c>
      <c r="EN33" s="1">
        <v>26</v>
      </c>
      <c r="EO33" s="1">
        <v>25</v>
      </c>
      <c r="EP33" s="1">
        <v>1</v>
      </c>
      <c r="ER33" s="1">
        <v>59</v>
      </c>
      <c r="ES33" s="1">
        <v>57</v>
      </c>
      <c r="ET33" s="1">
        <v>2</v>
      </c>
      <c r="EV33" s="1">
        <v>30</v>
      </c>
      <c r="EW33" s="1">
        <v>26</v>
      </c>
      <c r="EX33" s="1">
        <v>4</v>
      </c>
      <c r="EZ33" s="1">
        <v>0</v>
      </c>
      <c r="FA33" s="1">
        <v>0</v>
      </c>
      <c r="FB33" s="1">
        <v>0</v>
      </c>
      <c r="FD33" s="1">
        <v>0</v>
      </c>
      <c r="FE33" s="1">
        <v>0</v>
      </c>
      <c r="FF33" s="1">
        <v>0</v>
      </c>
      <c r="FH33" s="1">
        <v>0</v>
      </c>
      <c r="FI33" s="1">
        <v>0</v>
      </c>
      <c r="FJ33" s="1">
        <v>0</v>
      </c>
      <c r="FL33" s="1">
        <v>0</v>
      </c>
      <c r="FM33" s="1">
        <v>0</v>
      </c>
      <c r="FN33" s="1">
        <v>0</v>
      </c>
    </row>
    <row r="34" spans="1:171" x14ac:dyDescent="0.35">
      <c r="A34" s="1" t="s">
        <v>60</v>
      </c>
      <c r="B34" s="1" t="s">
        <v>61</v>
      </c>
      <c r="C34" s="1">
        <v>80</v>
      </c>
      <c r="D34" s="1">
        <v>76</v>
      </c>
      <c r="E34" s="1">
        <v>4</v>
      </c>
      <c r="F34" s="1">
        <v>268</v>
      </c>
      <c r="G34" s="1">
        <v>233</v>
      </c>
      <c r="H34" s="1">
        <v>34</v>
      </c>
      <c r="I34" s="1">
        <v>222</v>
      </c>
      <c r="J34" s="1">
        <v>202</v>
      </c>
      <c r="K34" s="1">
        <v>17</v>
      </c>
      <c r="L34" s="1">
        <v>225</v>
      </c>
      <c r="M34" s="1">
        <v>205</v>
      </c>
      <c r="N34" s="1">
        <v>19</v>
      </c>
      <c r="P34" s="1">
        <v>287</v>
      </c>
      <c r="Q34" s="1">
        <v>271</v>
      </c>
      <c r="R34" s="1">
        <v>16</v>
      </c>
      <c r="T34" s="1">
        <v>271</v>
      </c>
      <c r="U34" s="1">
        <v>252</v>
      </c>
      <c r="V34" s="1">
        <v>19</v>
      </c>
      <c r="X34" s="1">
        <v>247</v>
      </c>
      <c r="Y34" s="1">
        <v>233</v>
      </c>
      <c r="Z34" s="1">
        <v>14</v>
      </c>
      <c r="AB34" s="1">
        <v>344</v>
      </c>
      <c r="AC34" s="1">
        <v>308</v>
      </c>
      <c r="AD34" s="1">
        <v>36</v>
      </c>
      <c r="AF34" s="1">
        <v>422</v>
      </c>
      <c r="AG34" s="1">
        <v>348</v>
      </c>
      <c r="AH34" s="1">
        <v>73</v>
      </c>
      <c r="AJ34" s="1">
        <v>401</v>
      </c>
      <c r="AK34" s="1">
        <v>368</v>
      </c>
      <c r="AL34" s="1">
        <v>31</v>
      </c>
      <c r="AN34" s="1">
        <v>298</v>
      </c>
      <c r="AO34" s="1">
        <v>272</v>
      </c>
      <c r="AP34" s="1">
        <v>24</v>
      </c>
      <c r="AR34" s="1">
        <v>434</v>
      </c>
      <c r="AS34" s="1">
        <v>396</v>
      </c>
      <c r="AT34" s="1">
        <v>27</v>
      </c>
      <c r="AV34" s="1">
        <v>536</v>
      </c>
      <c r="AW34" s="1">
        <v>501</v>
      </c>
      <c r="AX34" s="1">
        <v>31</v>
      </c>
      <c r="AZ34" s="1">
        <v>406</v>
      </c>
      <c r="BA34" s="1">
        <v>388</v>
      </c>
      <c r="BB34" s="1">
        <v>18</v>
      </c>
      <c r="BD34" s="1">
        <v>337</v>
      </c>
      <c r="BE34" s="1">
        <v>316</v>
      </c>
      <c r="BF34" s="1">
        <v>20</v>
      </c>
      <c r="BH34" s="1">
        <v>266</v>
      </c>
      <c r="BI34" s="1">
        <v>256</v>
      </c>
      <c r="BJ34" s="1">
        <v>10</v>
      </c>
      <c r="BL34" s="1">
        <v>283</v>
      </c>
      <c r="BM34" s="1">
        <v>257</v>
      </c>
      <c r="BN34" s="1">
        <v>26</v>
      </c>
      <c r="BP34" s="1">
        <v>277</v>
      </c>
      <c r="BQ34" s="1">
        <v>261</v>
      </c>
      <c r="BR34" s="1">
        <v>16</v>
      </c>
      <c r="BT34" s="1">
        <v>322</v>
      </c>
      <c r="BU34" s="1">
        <v>304</v>
      </c>
      <c r="BV34" s="1">
        <v>10</v>
      </c>
      <c r="BX34" s="1">
        <v>370</v>
      </c>
      <c r="BY34" s="1">
        <v>343</v>
      </c>
      <c r="BZ34" s="1">
        <v>24</v>
      </c>
      <c r="CB34" s="1">
        <v>357</v>
      </c>
      <c r="CC34" s="1">
        <v>342</v>
      </c>
      <c r="CD34" s="1">
        <v>13</v>
      </c>
      <c r="CF34" s="1">
        <v>303</v>
      </c>
      <c r="CG34" s="1">
        <v>289</v>
      </c>
      <c r="CH34" s="1">
        <v>14</v>
      </c>
      <c r="CJ34" s="1">
        <v>255</v>
      </c>
      <c r="CK34" s="1">
        <v>241</v>
      </c>
      <c r="CL34" s="1">
        <v>14</v>
      </c>
      <c r="CN34" s="1">
        <v>280</v>
      </c>
      <c r="CO34" s="1">
        <v>270</v>
      </c>
      <c r="CP34" s="1">
        <v>10</v>
      </c>
      <c r="CR34" s="1">
        <v>373</v>
      </c>
      <c r="CS34" s="1">
        <v>366</v>
      </c>
      <c r="CT34" s="1">
        <v>7</v>
      </c>
      <c r="CV34" s="1">
        <v>253</v>
      </c>
      <c r="CW34" s="1">
        <v>243</v>
      </c>
      <c r="CX34" s="1">
        <v>10</v>
      </c>
      <c r="CZ34" s="1">
        <v>252</v>
      </c>
      <c r="DA34" s="1">
        <v>240</v>
      </c>
      <c r="DB34" s="1">
        <v>12</v>
      </c>
      <c r="DD34" s="1">
        <v>201</v>
      </c>
      <c r="DE34" s="1">
        <v>197</v>
      </c>
      <c r="DF34" s="1">
        <v>4</v>
      </c>
      <c r="DH34" s="1">
        <v>231</v>
      </c>
      <c r="DI34" s="1">
        <v>225</v>
      </c>
      <c r="DJ34" s="1">
        <v>6</v>
      </c>
      <c r="DL34" s="1">
        <v>232</v>
      </c>
      <c r="DM34" s="1">
        <v>223</v>
      </c>
      <c r="DN34" s="1">
        <v>9</v>
      </c>
      <c r="DP34" s="1">
        <v>266</v>
      </c>
      <c r="DQ34" s="1">
        <v>258</v>
      </c>
      <c r="DR34" s="1">
        <v>8</v>
      </c>
      <c r="DT34" s="1">
        <v>423</v>
      </c>
      <c r="DU34" s="1">
        <v>402</v>
      </c>
      <c r="DV34" s="1">
        <v>21</v>
      </c>
      <c r="DX34" s="1">
        <v>266</v>
      </c>
      <c r="DY34" s="1">
        <v>258</v>
      </c>
      <c r="DZ34" s="1">
        <v>8</v>
      </c>
      <c r="EB34" s="1">
        <v>359</v>
      </c>
      <c r="EC34" s="1">
        <v>341</v>
      </c>
      <c r="ED34" s="1">
        <v>17</v>
      </c>
      <c r="EF34" s="1">
        <v>257</v>
      </c>
      <c r="EG34" s="1">
        <v>250</v>
      </c>
      <c r="EH34" s="1">
        <v>4</v>
      </c>
      <c r="EJ34" s="21">
        <v>299</v>
      </c>
      <c r="EK34" s="21">
        <v>295</v>
      </c>
      <c r="EL34" s="21">
        <v>4</v>
      </c>
      <c r="EN34" s="1">
        <v>292</v>
      </c>
      <c r="EO34" s="1">
        <v>278</v>
      </c>
      <c r="EP34" s="1">
        <v>13</v>
      </c>
      <c r="ER34" s="1">
        <v>352</v>
      </c>
      <c r="ES34" s="1">
        <v>343</v>
      </c>
      <c r="ET34" s="1">
        <v>7</v>
      </c>
      <c r="EV34" s="1">
        <v>218</v>
      </c>
      <c r="EW34" s="1">
        <v>213</v>
      </c>
      <c r="EX34" s="1">
        <v>5</v>
      </c>
      <c r="EZ34" s="1">
        <v>0</v>
      </c>
      <c r="FA34" s="1">
        <v>0</v>
      </c>
      <c r="FB34" s="1">
        <v>0</v>
      </c>
      <c r="FD34" s="1">
        <v>0</v>
      </c>
      <c r="FE34" s="1">
        <v>0</v>
      </c>
      <c r="FF34" s="1">
        <v>0</v>
      </c>
      <c r="FH34" s="1">
        <v>0</v>
      </c>
      <c r="FI34" s="1">
        <v>0</v>
      </c>
      <c r="FJ34" s="1">
        <v>0</v>
      </c>
      <c r="FL34" s="1">
        <v>0</v>
      </c>
      <c r="FM34" s="1">
        <v>0</v>
      </c>
      <c r="FN34" s="1">
        <v>0</v>
      </c>
    </row>
    <row r="35" spans="1:171" x14ac:dyDescent="0.35">
      <c r="A35" s="1" t="s">
        <v>62</v>
      </c>
      <c r="B35" s="1" t="s">
        <v>63</v>
      </c>
      <c r="CF35" s="1">
        <v>262</v>
      </c>
      <c r="CG35" s="1">
        <v>252</v>
      </c>
      <c r="CH35" s="1">
        <v>10</v>
      </c>
      <c r="CJ35" s="1">
        <v>534</v>
      </c>
      <c r="CK35" s="1">
        <v>514</v>
      </c>
      <c r="CL35" s="1">
        <v>20</v>
      </c>
      <c r="CN35" s="1">
        <v>568</v>
      </c>
      <c r="CO35" s="1">
        <v>555</v>
      </c>
      <c r="CP35" s="1">
        <v>13</v>
      </c>
      <c r="CR35" s="1">
        <v>645</v>
      </c>
      <c r="CS35" s="1">
        <v>635</v>
      </c>
      <c r="CT35" s="1">
        <v>10</v>
      </c>
      <c r="CV35" s="1">
        <v>688</v>
      </c>
      <c r="CW35" s="1">
        <v>673</v>
      </c>
      <c r="CX35" s="1">
        <v>15</v>
      </c>
      <c r="CZ35" s="1">
        <v>670</v>
      </c>
      <c r="DA35" s="1">
        <v>661</v>
      </c>
      <c r="DB35" s="1">
        <v>9</v>
      </c>
      <c r="DD35" s="1">
        <v>679</v>
      </c>
      <c r="DE35" s="1">
        <v>676</v>
      </c>
      <c r="DF35" s="1">
        <v>3</v>
      </c>
      <c r="DH35" s="1">
        <v>890</v>
      </c>
      <c r="DI35" s="1">
        <v>883</v>
      </c>
      <c r="DJ35" s="1">
        <v>7</v>
      </c>
      <c r="DL35" s="1">
        <v>616</v>
      </c>
      <c r="DM35" s="1">
        <v>607</v>
      </c>
      <c r="DN35" s="1">
        <v>9</v>
      </c>
      <c r="DP35" s="1">
        <v>738</v>
      </c>
      <c r="DQ35" s="1">
        <v>727</v>
      </c>
      <c r="DR35" s="1">
        <v>11</v>
      </c>
      <c r="DT35" s="1">
        <v>815</v>
      </c>
      <c r="DU35" s="1">
        <v>810</v>
      </c>
      <c r="DV35" s="1">
        <v>5</v>
      </c>
      <c r="DX35" s="1">
        <v>738</v>
      </c>
      <c r="DY35" s="1">
        <v>727</v>
      </c>
      <c r="DZ35" s="1">
        <v>11</v>
      </c>
      <c r="EB35" s="1">
        <v>983</v>
      </c>
      <c r="EC35" s="1">
        <v>970</v>
      </c>
      <c r="ED35" s="1">
        <v>13</v>
      </c>
      <c r="EF35" s="1">
        <v>915</v>
      </c>
      <c r="EG35" s="1">
        <v>907</v>
      </c>
      <c r="EH35" s="1">
        <v>8</v>
      </c>
      <c r="EJ35" s="21">
        <v>815</v>
      </c>
      <c r="EK35" s="21">
        <v>798</v>
      </c>
      <c r="EL35" s="21">
        <v>17</v>
      </c>
      <c r="EN35" s="1">
        <v>731</v>
      </c>
      <c r="EO35" s="1">
        <v>728</v>
      </c>
      <c r="EP35" s="1">
        <v>3</v>
      </c>
      <c r="ER35" s="1">
        <v>1207</v>
      </c>
      <c r="ES35" s="1">
        <v>1194</v>
      </c>
      <c r="ET35" s="1">
        <v>13</v>
      </c>
      <c r="EV35" s="1">
        <v>746</v>
      </c>
      <c r="EW35" s="1">
        <v>739</v>
      </c>
      <c r="EX35" s="1">
        <v>7</v>
      </c>
      <c r="EZ35" s="1">
        <v>0</v>
      </c>
      <c r="FA35" s="1">
        <v>0</v>
      </c>
      <c r="FB35" s="1">
        <v>0</v>
      </c>
      <c r="FD35" s="1">
        <v>0</v>
      </c>
      <c r="FE35" s="1">
        <v>0</v>
      </c>
      <c r="FF35" s="1">
        <v>0</v>
      </c>
      <c r="FH35" s="1">
        <v>0</v>
      </c>
      <c r="FI35" s="1">
        <v>0</v>
      </c>
      <c r="FJ35" s="1">
        <v>0</v>
      </c>
      <c r="FL35" s="1">
        <v>0</v>
      </c>
      <c r="FM35" s="1">
        <v>0</v>
      </c>
      <c r="FN35" s="1">
        <v>0</v>
      </c>
    </row>
    <row r="36" spans="1:171" x14ac:dyDescent="0.35">
      <c r="A36" s="1" t="s">
        <v>64</v>
      </c>
      <c r="B36" s="1" t="s">
        <v>65</v>
      </c>
      <c r="C36" s="1">
        <v>36</v>
      </c>
      <c r="D36" s="1">
        <v>25</v>
      </c>
      <c r="E36" s="1">
        <v>11</v>
      </c>
      <c r="F36" s="1">
        <v>359</v>
      </c>
      <c r="G36" s="1">
        <v>341</v>
      </c>
      <c r="H36" s="1">
        <v>18</v>
      </c>
      <c r="I36" s="1">
        <v>551</v>
      </c>
      <c r="J36" s="1">
        <v>511</v>
      </c>
      <c r="K36" s="1">
        <v>39</v>
      </c>
      <c r="L36" s="1">
        <v>474</v>
      </c>
      <c r="M36" s="1">
        <v>418</v>
      </c>
      <c r="N36" s="1">
        <v>56</v>
      </c>
      <c r="P36" s="1">
        <v>631</v>
      </c>
      <c r="Q36" s="1">
        <v>539</v>
      </c>
      <c r="R36" s="1">
        <v>92</v>
      </c>
      <c r="T36" s="1">
        <v>544</v>
      </c>
      <c r="U36" s="1">
        <v>457</v>
      </c>
      <c r="V36" s="1">
        <v>87</v>
      </c>
      <c r="X36" s="1">
        <v>641</v>
      </c>
      <c r="Y36" s="1">
        <v>540</v>
      </c>
      <c r="Z36" s="1">
        <v>101</v>
      </c>
      <c r="AB36" s="1">
        <v>666</v>
      </c>
      <c r="AC36" s="1">
        <v>549</v>
      </c>
      <c r="AD36" s="1">
        <v>117</v>
      </c>
      <c r="AF36" s="1">
        <v>636</v>
      </c>
      <c r="AG36" s="1">
        <v>528</v>
      </c>
      <c r="AH36" s="1">
        <v>108</v>
      </c>
      <c r="AJ36" s="1">
        <v>627</v>
      </c>
      <c r="AK36" s="1">
        <v>542</v>
      </c>
      <c r="AL36" s="1">
        <v>85</v>
      </c>
      <c r="AN36" s="1">
        <v>489</v>
      </c>
      <c r="AO36" s="1">
        <v>430</v>
      </c>
      <c r="AP36" s="1">
        <v>59</v>
      </c>
      <c r="AR36" s="1">
        <v>663</v>
      </c>
      <c r="AS36" s="1">
        <v>594</v>
      </c>
      <c r="AT36" s="1">
        <v>68</v>
      </c>
      <c r="AV36" s="1">
        <v>638</v>
      </c>
      <c r="AW36" s="1">
        <v>555</v>
      </c>
      <c r="AX36" s="1">
        <v>83</v>
      </c>
      <c r="AZ36" s="1">
        <v>658</v>
      </c>
      <c r="BA36" s="1">
        <v>587</v>
      </c>
      <c r="BB36" s="1">
        <v>71</v>
      </c>
      <c r="BD36" s="1">
        <v>553</v>
      </c>
      <c r="BE36" s="1">
        <v>493</v>
      </c>
      <c r="BF36" s="1">
        <v>60</v>
      </c>
      <c r="BH36" s="1">
        <v>646</v>
      </c>
      <c r="BI36" s="1">
        <v>570</v>
      </c>
      <c r="BJ36" s="1">
        <v>76</v>
      </c>
      <c r="BL36" s="1">
        <v>705</v>
      </c>
      <c r="BM36" s="1">
        <v>624</v>
      </c>
      <c r="BN36" s="1">
        <v>81</v>
      </c>
      <c r="BP36" s="1">
        <v>663</v>
      </c>
      <c r="BQ36" s="1">
        <v>594</v>
      </c>
      <c r="BR36" s="1">
        <v>69</v>
      </c>
      <c r="BT36" s="1">
        <v>773</v>
      </c>
      <c r="BU36" s="1">
        <v>678</v>
      </c>
      <c r="BV36" s="1">
        <v>95</v>
      </c>
      <c r="BX36" s="1">
        <v>830</v>
      </c>
      <c r="BY36" s="1">
        <v>725</v>
      </c>
      <c r="BZ36" s="1">
        <v>105</v>
      </c>
      <c r="CB36" s="1">
        <v>781</v>
      </c>
      <c r="CC36" s="1">
        <v>673</v>
      </c>
      <c r="CD36" s="1">
        <v>108</v>
      </c>
      <c r="CF36" s="1">
        <v>855</v>
      </c>
      <c r="CG36" s="1">
        <v>761</v>
      </c>
      <c r="CH36" s="1">
        <v>94</v>
      </c>
      <c r="CJ36" s="1">
        <v>581</v>
      </c>
      <c r="CK36" s="1">
        <v>520</v>
      </c>
      <c r="CL36" s="1">
        <v>61</v>
      </c>
      <c r="CN36" s="1">
        <v>647</v>
      </c>
      <c r="CO36" s="1">
        <v>601</v>
      </c>
      <c r="CP36" s="1">
        <v>46</v>
      </c>
      <c r="CR36" s="1">
        <v>617</v>
      </c>
      <c r="CS36" s="1">
        <v>552</v>
      </c>
      <c r="CT36" s="1">
        <v>65</v>
      </c>
      <c r="CV36" s="1">
        <v>749</v>
      </c>
      <c r="CW36" s="1">
        <v>688</v>
      </c>
      <c r="CX36" s="1">
        <v>61</v>
      </c>
      <c r="CZ36" s="1">
        <v>866</v>
      </c>
      <c r="DA36" s="1">
        <v>755</v>
      </c>
      <c r="DB36" s="1">
        <v>111</v>
      </c>
      <c r="DD36" s="1">
        <v>659</v>
      </c>
      <c r="DE36" s="1">
        <v>595</v>
      </c>
      <c r="DF36" s="1">
        <v>64</v>
      </c>
      <c r="DH36" s="1">
        <v>1041</v>
      </c>
      <c r="DI36" s="1">
        <v>957</v>
      </c>
      <c r="DJ36" s="1">
        <v>84</v>
      </c>
      <c r="DL36" s="1">
        <v>794</v>
      </c>
      <c r="DM36" s="1">
        <v>717</v>
      </c>
      <c r="DN36" s="1">
        <v>77</v>
      </c>
      <c r="DP36" s="1">
        <v>734</v>
      </c>
      <c r="DQ36" s="1">
        <v>654</v>
      </c>
      <c r="DR36" s="1">
        <v>80</v>
      </c>
      <c r="DT36" s="1">
        <v>743</v>
      </c>
      <c r="DU36" s="1">
        <v>658</v>
      </c>
      <c r="DV36" s="1">
        <v>85</v>
      </c>
      <c r="DX36" s="1">
        <v>734</v>
      </c>
      <c r="DY36" s="1">
        <v>654</v>
      </c>
      <c r="DZ36" s="1">
        <v>80</v>
      </c>
      <c r="EB36" s="1">
        <v>787</v>
      </c>
      <c r="EC36" s="1">
        <v>687</v>
      </c>
      <c r="ED36" s="1">
        <v>100</v>
      </c>
      <c r="EF36" s="1">
        <v>634</v>
      </c>
      <c r="EG36" s="1">
        <v>558</v>
      </c>
      <c r="EH36" s="1">
        <v>76</v>
      </c>
      <c r="EJ36" s="21">
        <v>633</v>
      </c>
      <c r="EK36" s="21">
        <v>586</v>
      </c>
      <c r="EL36" s="21">
        <v>47</v>
      </c>
      <c r="EN36" s="1">
        <v>650</v>
      </c>
      <c r="EO36" s="1">
        <v>599</v>
      </c>
      <c r="EP36" s="1">
        <v>51</v>
      </c>
      <c r="ER36" s="1">
        <v>801</v>
      </c>
      <c r="ES36" s="1">
        <v>712</v>
      </c>
      <c r="ET36" s="1">
        <v>89</v>
      </c>
      <c r="EV36" s="1">
        <v>603</v>
      </c>
      <c r="EW36" s="1">
        <v>548</v>
      </c>
      <c r="EX36" s="1">
        <v>55</v>
      </c>
      <c r="EZ36" s="1">
        <v>0</v>
      </c>
      <c r="FA36" s="1">
        <v>0</v>
      </c>
      <c r="FB36" s="1">
        <v>0</v>
      </c>
      <c r="FD36" s="1">
        <v>0</v>
      </c>
      <c r="FE36" s="1">
        <v>0</v>
      </c>
      <c r="FF36" s="1">
        <v>0</v>
      </c>
      <c r="FH36" s="1">
        <v>0</v>
      </c>
      <c r="FI36" s="1">
        <v>0</v>
      </c>
      <c r="FJ36" s="1">
        <v>0</v>
      </c>
      <c r="FL36" s="1">
        <v>0</v>
      </c>
      <c r="FM36" s="1">
        <v>0</v>
      </c>
      <c r="FN36" s="1">
        <v>0</v>
      </c>
    </row>
    <row r="37" spans="1:171" x14ac:dyDescent="0.35">
      <c r="A37" s="1" t="s">
        <v>66</v>
      </c>
      <c r="B37" s="1" t="s">
        <v>67</v>
      </c>
      <c r="C37" s="1">
        <v>33</v>
      </c>
      <c r="D37" s="1">
        <v>31</v>
      </c>
      <c r="E37" s="1">
        <v>2</v>
      </c>
      <c r="F37" s="1">
        <v>96</v>
      </c>
      <c r="G37" s="1">
        <v>74</v>
      </c>
      <c r="H37" s="1">
        <v>22</v>
      </c>
      <c r="I37" s="1">
        <v>90</v>
      </c>
      <c r="J37" s="1">
        <v>82</v>
      </c>
      <c r="K37" s="1">
        <v>8</v>
      </c>
      <c r="L37" s="1">
        <v>98</v>
      </c>
      <c r="M37" s="1">
        <v>89</v>
      </c>
      <c r="N37" s="1">
        <v>9</v>
      </c>
      <c r="P37" s="1">
        <v>118</v>
      </c>
      <c r="Q37" s="1">
        <v>98</v>
      </c>
      <c r="R37" s="1">
        <v>20</v>
      </c>
      <c r="T37" s="1">
        <v>93</v>
      </c>
      <c r="U37" s="1">
        <v>87</v>
      </c>
      <c r="V37" s="1">
        <v>6</v>
      </c>
      <c r="X37" s="1">
        <v>112</v>
      </c>
      <c r="Y37" s="1">
        <v>93</v>
      </c>
      <c r="Z37" s="1">
        <v>19</v>
      </c>
      <c r="AB37" s="1">
        <v>134</v>
      </c>
      <c r="AC37" s="1">
        <v>124</v>
      </c>
      <c r="AD37" s="1">
        <v>10</v>
      </c>
      <c r="AF37" s="1">
        <v>138</v>
      </c>
      <c r="AG37" s="1">
        <v>116</v>
      </c>
      <c r="AH37" s="1">
        <v>22</v>
      </c>
      <c r="AJ37" s="1">
        <v>159</v>
      </c>
      <c r="AK37" s="1">
        <v>133</v>
      </c>
      <c r="AL37" s="1">
        <v>26</v>
      </c>
      <c r="AN37" s="1">
        <v>73</v>
      </c>
      <c r="AO37" s="1">
        <v>55</v>
      </c>
      <c r="AP37" s="1">
        <v>18</v>
      </c>
      <c r="AR37" s="1">
        <v>77</v>
      </c>
      <c r="AS37" s="1">
        <v>65</v>
      </c>
      <c r="AT37" s="1">
        <v>12</v>
      </c>
      <c r="AV37" s="1">
        <v>101</v>
      </c>
      <c r="AW37" s="1">
        <v>89</v>
      </c>
      <c r="AX37" s="1">
        <v>12</v>
      </c>
      <c r="AZ37" s="1">
        <v>110</v>
      </c>
      <c r="BA37" s="1">
        <v>94</v>
      </c>
      <c r="BB37" s="1">
        <v>16</v>
      </c>
      <c r="BD37" s="1">
        <v>67</v>
      </c>
      <c r="BE37" s="1">
        <v>54</v>
      </c>
      <c r="BF37" s="1">
        <v>13</v>
      </c>
      <c r="BH37" s="1">
        <v>84</v>
      </c>
      <c r="BI37" s="1">
        <v>68</v>
      </c>
      <c r="BJ37" s="1">
        <v>16</v>
      </c>
      <c r="BL37" s="1">
        <v>112</v>
      </c>
      <c r="BM37" s="1">
        <v>89</v>
      </c>
      <c r="BN37" s="1">
        <v>23</v>
      </c>
      <c r="BP37" s="1">
        <v>77</v>
      </c>
      <c r="BQ37" s="1">
        <v>62</v>
      </c>
      <c r="BR37" s="1">
        <v>15</v>
      </c>
      <c r="BT37" s="1">
        <v>58</v>
      </c>
      <c r="BU37" s="1">
        <v>47</v>
      </c>
      <c r="BV37" s="1">
        <v>11</v>
      </c>
      <c r="BX37" s="1">
        <v>105</v>
      </c>
      <c r="BY37" s="1">
        <v>86</v>
      </c>
      <c r="BZ37" s="1">
        <v>19</v>
      </c>
      <c r="CB37" s="1">
        <v>117</v>
      </c>
      <c r="CC37" s="1">
        <v>100</v>
      </c>
      <c r="CD37" s="1">
        <v>17</v>
      </c>
      <c r="CF37" s="1">
        <v>93</v>
      </c>
      <c r="CG37" s="1">
        <v>81</v>
      </c>
      <c r="CH37" s="1">
        <v>12</v>
      </c>
      <c r="CJ37" s="1">
        <v>52</v>
      </c>
      <c r="CK37" s="1">
        <v>45</v>
      </c>
      <c r="CL37" s="1">
        <v>7</v>
      </c>
      <c r="CN37" s="1">
        <v>84</v>
      </c>
      <c r="CO37" s="1">
        <v>75</v>
      </c>
      <c r="CP37" s="1">
        <v>9</v>
      </c>
      <c r="CR37" s="1">
        <v>81</v>
      </c>
      <c r="CS37" s="1">
        <v>75</v>
      </c>
      <c r="CT37" s="1">
        <v>6</v>
      </c>
      <c r="CV37" s="1">
        <v>90</v>
      </c>
      <c r="CW37" s="1">
        <v>76</v>
      </c>
      <c r="CX37" s="1">
        <v>14</v>
      </c>
      <c r="CZ37" s="1">
        <v>111</v>
      </c>
      <c r="DA37" s="1">
        <v>100</v>
      </c>
      <c r="DB37" s="1">
        <v>11</v>
      </c>
      <c r="DD37" s="1">
        <v>75</v>
      </c>
      <c r="DE37" s="1">
        <v>68</v>
      </c>
      <c r="DF37" s="1">
        <v>7</v>
      </c>
      <c r="DH37" s="1">
        <v>115</v>
      </c>
      <c r="DI37" s="1">
        <v>98</v>
      </c>
      <c r="DJ37" s="1">
        <v>17</v>
      </c>
      <c r="DL37" s="1">
        <v>82</v>
      </c>
      <c r="DM37" s="1">
        <v>72</v>
      </c>
      <c r="DN37" s="1">
        <v>10</v>
      </c>
      <c r="DP37" s="1">
        <v>96</v>
      </c>
      <c r="DQ37" s="1">
        <v>82</v>
      </c>
      <c r="DR37" s="1">
        <v>14</v>
      </c>
      <c r="DT37" s="1">
        <v>144</v>
      </c>
      <c r="DU37" s="1">
        <v>124</v>
      </c>
      <c r="DV37" s="1">
        <v>20</v>
      </c>
      <c r="DX37" s="1">
        <v>96</v>
      </c>
      <c r="DY37" s="1">
        <v>82</v>
      </c>
      <c r="DZ37" s="1">
        <v>14</v>
      </c>
      <c r="EB37" s="1">
        <v>128</v>
      </c>
      <c r="EC37" s="1">
        <v>109</v>
      </c>
      <c r="ED37" s="1">
        <v>19</v>
      </c>
      <c r="EF37" s="1">
        <v>89</v>
      </c>
      <c r="EG37" s="1">
        <v>83</v>
      </c>
      <c r="EH37" s="1">
        <v>5</v>
      </c>
      <c r="EJ37" s="21">
        <v>117</v>
      </c>
      <c r="EK37" s="21">
        <v>107</v>
      </c>
      <c r="EL37" s="21">
        <v>10</v>
      </c>
      <c r="EN37" s="1">
        <v>110</v>
      </c>
      <c r="EO37" s="1">
        <v>99</v>
      </c>
      <c r="EP37" s="1">
        <v>11</v>
      </c>
      <c r="ER37" s="1">
        <v>126</v>
      </c>
      <c r="ES37" s="1">
        <v>119</v>
      </c>
      <c r="ET37" s="1">
        <v>7</v>
      </c>
      <c r="EV37" s="1">
        <v>84</v>
      </c>
      <c r="EW37" s="1">
        <v>77</v>
      </c>
      <c r="EX37" s="1">
        <v>7</v>
      </c>
      <c r="EZ37" s="1">
        <v>0</v>
      </c>
      <c r="FA37" s="1">
        <v>0</v>
      </c>
      <c r="FB37" s="1">
        <v>0</v>
      </c>
      <c r="FD37" s="1">
        <v>0</v>
      </c>
      <c r="FE37" s="1">
        <v>0</v>
      </c>
      <c r="FF37" s="1">
        <v>0</v>
      </c>
      <c r="FH37" s="1">
        <v>0</v>
      </c>
      <c r="FI37" s="1">
        <v>0</v>
      </c>
      <c r="FJ37" s="1">
        <v>0</v>
      </c>
      <c r="FL37" s="1">
        <v>0</v>
      </c>
      <c r="FM37" s="1">
        <v>0</v>
      </c>
      <c r="FN37" s="1">
        <v>0</v>
      </c>
    </row>
    <row r="38" spans="1:171" x14ac:dyDescent="0.35">
      <c r="A38" s="1" t="s">
        <v>68</v>
      </c>
      <c r="B38" s="1" t="s">
        <v>69</v>
      </c>
      <c r="C38" s="1">
        <v>21</v>
      </c>
      <c r="D38" s="1">
        <v>18</v>
      </c>
      <c r="E38" s="1">
        <v>3</v>
      </c>
      <c r="F38" s="1">
        <v>128</v>
      </c>
      <c r="G38" s="1">
        <v>122</v>
      </c>
      <c r="H38" s="1">
        <v>6</v>
      </c>
      <c r="I38" s="1">
        <v>267</v>
      </c>
      <c r="J38" s="1">
        <v>253</v>
      </c>
      <c r="K38" s="1">
        <v>14</v>
      </c>
      <c r="L38" s="1">
        <v>248</v>
      </c>
      <c r="M38" s="1">
        <v>236</v>
      </c>
      <c r="N38" s="1">
        <v>12</v>
      </c>
      <c r="P38" s="1">
        <v>544</v>
      </c>
      <c r="Q38" s="1">
        <v>523</v>
      </c>
      <c r="R38" s="1">
        <v>21</v>
      </c>
      <c r="T38" s="1">
        <v>130</v>
      </c>
      <c r="U38" s="1">
        <v>104</v>
      </c>
      <c r="V38" s="1">
        <v>14</v>
      </c>
      <c r="X38" s="1">
        <v>588</v>
      </c>
      <c r="Y38" s="1">
        <v>577</v>
      </c>
      <c r="Z38" s="1">
        <v>11</v>
      </c>
      <c r="AB38" s="1">
        <v>634</v>
      </c>
      <c r="AC38" s="1">
        <v>593</v>
      </c>
      <c r="AD38" s="1">
        <v>41</v>
      </c>
      <c r="AF38" s="1">
        <v>986</v>
      </c>
      <c r="AG38" s="1">
        <v>955</v>
      </c>
      <c r="AH38" s="1">
        <v>31</v>
      </c>
      <c r="AJ38" s="1">
        <v>532</v>
      </c>
      <c r="AK38" s="1">
        <v>483</v>
      </c>
      <c r="AL38" s="1">
        <v>49</v>
      </c>
      <c r="AN38" s="1">
        <v>166</v>
      </c>
      <c r="AO38" s="1">
        <v>123</v>
      </c>
      <c r="AP38" s="1">
        <v>43</v>
      </c>
      <c r="AR38" s="1">
        <v>207</v>
      </c>
      <c r="AS38" s="1">
        <v>178</v>
      </c>
      <c r="AT38" s="1">
        <v>29</v>
      </c>
      <c r="AV38" s="1">
        <v>315</v>
      </c>
      <c r="AW38" s="1">
        <v>286</v>
      </c>
      <c r="AX38" s="1">
        <v>29</v>
      </c>
      <c r="AZ38" s="1">
        <v>190</v>
      </c>
      <c r="BA38" s="1">
        <v>178</v>
      </c>
      <c r="BB38" s="1">
        <v>12</v>
      </c>
      <c r="BD38" s="1">
        <v>96</v>
      </c>
      <c r="BE38" s="1">
        <v>80</v>
      </c>
      <c r="BF38" s="1">
        <v>16</v>
      </c>
      <c r="BH38" s="1">
        <v>342</v>
      </c>
      <c r="BI38" s="1">
        <v>334</v>
      </c>
      <c r="BJ38" s="1">
        <v>8</v>
      </c>
      <c r="BL38" s="1">
        <v>582</v>
      </c>
      <c r="BM38" s="1">
        <v>523</v>
      </c>
      <c r="BN38" s="1">
        <v>59</v>
      </c>
      <c r="BP38" s="1">
        <v>225</v>
      </c>
      <c r="BQ38" s="1">
        <v>193</v>
      </c>
      <c r="BR38" s="1">
        <v>32</v>
      </c>
      <c r="BT38" s="1">
        <v>550</v>
      </c>
      <c r="BU38" s="1">
        <v>516</v>
      </c>
      <c r="BV38" s="1">
        <v>34</v>
      </c>
      <c r="BX38" s="1">
        <v>1076</v>
      </c>
      <c r="BY38" s="1">
        <v>994</v>
      </c>
      <c r="BZ38" s="1">
        <v>82</v>
      </c>
      <c r="CB38" s="1">
        <v>858</v>
      </c>
      <c r="CC38" s="1">
        <v>767</v>
      </c>
      <c r="CD38" s="1">
        <v>91</v>
      </c>
      <c r="CF38" s="1">
        <v>649</v>
      </c>
      <c r="CG38" s="1">
        <v>506</v>
      </c>
      <c r="CH38" s="1">
        <v>143</v>
      </c>
      <c r="CJ38" s="1">
        <v>193</v>
      </c>
      <c r="CK38" s="1">
        <v>151</v>
      </c>
      <c r="CL38" s="1">
        <v>42</v>
      </c>
      <c r="CN38" s="1">
        <v>198</v>
      </c>
      <c r="CO38" s="1">
        <v>169</v>
      </c>
      <c r="CP38" s="1">
        <v>29</v>
      </c>
      <c r="CR38" s="1">
        <v>204</v>
      </c>
      <c r="CS38" s="1">
        <v>177</v>
      </c>
      <c r="CT38" s="1">
        <v>27</v>
      </c>
      <c r="CV38" s="1">
        <v>276</v>
      </c>
      <c r="CW38" s="1">
        <v>239</v>
      </c>
      <c r="CX38" s="1">
        <v>37</v>
      </c>
      <c r="CZ38" s="1">
        <v>625</v>
      </c>
      <c r="DA38" s="1">
        <v>560</v>
      </c>
      <c r="DB38" s="1">
        <v>65</v>
      </c>
      <c r="DD38" s="1">
        <v>609</v>
      </c>
      <c r="DE38" s="1">
        <v>556</v>
      </c>
      <c r="DF38" s="1">
        <v>53</v>
      </c>
      <c r="DH38" s="1">
        <v>952</v>
      </c>
      <c r="DI38" s="1">
        <v>858</v>
      </c>
      <c r="DJ38" s="1">
        <v>94</v>
      </c>
      <c r="DL38" s="1">
        <v>262</v>
      </c>
      <c r="DM38" s="1">
        <v>218</v>
      </c>
      <c r="DN38" s="1">
        <v>44</v>
      </c>
      <c r="DP38" s="1">
        <v>853</v>
      </c>
      <c r="DQ38" s="1">
        <v>779</v>
      </c>
      <c r="DR38" s="1">
        <v>74</v>
      </c>
      <c r="DT38" s="1">
        <v>974</v>
      </c>
      <c r="DU38" s="1">
        <v>879</v>
      </c>
      <c r="DV38" s="1">
        <v>95</v>
      </c>
      <c r="DX38" s="1">
        <v>853</v>
      </c>
      <c r="DY38" s="1">
        <v>779</v>
      </c>
      <c r="DZ38" s="1">
        <v>74</v>
      </c>
      <c r="EB38" s="1">
        <v>653</v>
      </c>
      <c r="EC38" s="1">
        <v>550</v>
      </c>
      <c r="ED38" s="1">
        <v>103</v>
      </c>
      <c r="EF38" s="1">
        <v>179</v>
      </c>
      <c r="EG38" s="1">
        <v>142</v>
      </c>
      <c r="EH38" s="1">
        <v>34</v>
      </c>
      <c r="EJ38" s="21">
        <v>140</v>
      </c>
      <c r="EK38" s="21">
        <v>123</v>
      </c>
      <c r="EL38" s="21">
        <v>17</v>
      </c>
      <c r="EN38" s="1">
        <v>127</v>
      </c>
      <c r="EO38" s="1">
        <v>108</v>
      </c>
      <c r="EP38" s="1">
        <v>19</v>
      </c>
      <c r="ER38" s="1">
        <v>352</v>
      </c>
      <c r="ES38" s="1">
        <v>330</v>
      </c>
      <c r="ET38" s="1">
        <v>22</v>
      </c>
      <c r="EV38" s="1">
        <v>671</v>
      </c>
      <c r="EW38" s="1">
        <v>633</v>
      </c>
      <c r="EX38" s="1">
        <v>38</v>
      </c>
      <c r="EZ38" s="1">
        <v>0</v>
      </c>
      <c r="FA38" s="1">
        <v>0</v>
      </c>
      <c r="FB38" s="1">
        <v>0</v>
      </c>
      <c r="FD38" s="1">
        <v>0</v>
      </c>
      <c r="FE38" s="1">
        <v>0</v>
      </c>
      <c r="FF38" s="1">
        <v>0</v>
      </c>
      <c r="FH38" s="1">
        <v>0</v>
      </c>
      <c r="FI38" s="1">
        <v>0</v>
      </c>
      <c r="FJ38" s="1">
        <v>0</v>
      </c>
      <c r="FL38" s="1">
        <v>0</v>
      </c>
      <c r="FM38" s="1">
        <v>0</v>
      </c>
      <c r="FN38" s="1">
        <v>0</v>
      </c>
    </row>
    <row r="39" spans="1:171" x14ac:dyDescent="0.35">
      <c r="A39" s="1" t="s">
        <v>70</v>
      </c>
      <c r="B39" s="1" t="s">
        <v>71</v>
      </c>
      <c r="C39" s="1">
        <v>6</v>
      </c>
      <c r="D39" s="1">
        <v>4</v>
      </c>
      <c r="E39" s="1">
        <v>2</v>
      </c>
      <c r="F39" s="1">
        <v>65</v>
      </c>
      <c r="G39" s="1">
        <v>59</v>
      </c>
      <c r="H39" s="1">
        <v>6</v>
      </c>
      <c r="I39" s="1">
        <v>4</v>
      </c>
      <c r="J39" s="1">
        <v>3</v>
      </c>
      <c r="K39" s="1">
        <v>1</v>
      </c>
      <c r="L39" s="1">
        <v>10</v>
      </c>
      <c r="M39" s="1">
        <v>7</v>
      </c>
      <c r="N39" s="1">
        <v>3</v>
      </c>
      <c r="P39" s="1">
        <v>14</v>
      </c>
      <c r="Q39" s="1">
        <v>9</v>
      </c>
      <c r="R39" s="1">
        <v>5</v>
      </c>
      <c r="T39" s="1">
        <v>11</v>
      </c>
      <c r="U39" s="1">
        <v>7</v>
      </c>
      <c r="V39" s="1">
        <v>4</v>
      </c>
      <c r="X39" s="1">
        <v>12</v>
      </c>
      <c r="Y39" s="1">
        <v>6</v>
      </c>
      <c r="Z39" s="1">
        <v>6</v>
      </c>
      <c r="AB39" s="1">
        <v>86</v>
      </c>
      <c r="AC39" s="1">
        <v>66</v>
      </c>
      <c r="AD39" s="1">
        <v>20</v>
      </c>
      <c r="AF39" s="1">
        <v>90</v>
      </c>
      <c r="AG39" s="1">
        <v>85</v>
      </c>
      <c r="AH39" s="1">
        <v>5</v>
      </c>
      <c r="AJ39" s="1">
        <v>67</v>
      </c>
      <c r="AK39" s="1">
        <v>63</v>
      </c>
      <c r="AL39" s="1">
        <v>4</v>
      </c>
      <c r="AN39" s="1">
        <v>16</v>
      </c>
      <c r="AO39" s="1">
        <v>10</v>
      </c>
      <c r="AP39" s="1">
        <v>6</v>
      </c>
      <c r="AR39" s="1">
        <v>34</v>
      </c>
      <c r="AS39" s="1">
        <v>30</v>
      </c>
      <c r="AT39" s="1">
        <v>4</v>
      </c>
      <c r="AV39" s="1">
        <v>13</v>
      </c>
      <c r="AW39" s="1">
        <v>12</v>
      </c>
      <c r="AX39" s="1">
        <v>1</v>
      </c>
      <c r="AZ39" s="1">
        <v>16</v>
      </c>
      <c r="BA39" s="1">
        <v>10</v>
      </c>
      <c r="BB39" s="1">
        <v>6</v>
      </c>
      <c r="BD39" s="1">
        <v>12</v>
      </c>
      <c r="BE39" s="1">
        <v>8</v>
      </c>
      <c r="BF39" s="1">
        <v>4</v>
      </c>
      <c r="BH39" s="1">
        <v>24</v>
      </c>
      <c r="BI39" s="1">
        <v>16</v>
      </c>
      <c r="BJ39" s="1">
        <v>8</v>
      </c>
      <c r="BL39" s="1">
        <v>22</v>
      </c>
      <c r="BM39" s="1">
        <v>19</v>
      </c>
      <c r="BN39" s="1">
        <v>3</v>
      </c>
      <c r="BP39" s="1">
        <v>13</v>
      </c>
      <c r="BQ39" s="1">
        <v>11</v>
      </c>
      <c r="BR39" s="1">
        <v>2</v>
      </c>
      <c r="BT39" s="1">
        <v>21</v>
      </c>
      <c r="BU39" s="1">
        <v>20</v>
      </c>
      <c r="BV39" s="1">
        <v>1</v>
      </c>
      <c r="BX39" s="1">
        <v>41</v>
      </c>
      <c r="BY39" s="1">
        <v>31</v>
      </c>
      <c r="BZ39" s="1">
        <v>10</v>
      </c>
      <c r="CB39" s="1">
        <v>26</v>
      </c>
      <c r="CC39" s="1">
        <v>18</v>
      </c>
      <c r="CD39" s="1">
        <v>8</v>
      </c>
      <c r="CF39" s="1">
        <v>13</v>
      </c>
      <c r="CG39" s="1">
        <v>12</v>
      </c>
      <c r="CH39" s="1">
        <v>1</v>
      </c>
      <c r="CJ39" s="1">
        <v>15</v>
      </c>
      <c r="CK39" s="1">
        <v>9</v>
      </c>
      <c r="CL39" s="1">
        <v>6</v>
      </c>
      <c r="CN39" s="1">
        <v>21</v>
      </c>
      <c r="CO39" s="1">
        <v>19</v>
      </c>
      <c r="CP39" s="1">
        <v>2</v>
      </c>
      <c r="CR39" s="1">
        <v>34</v>
      </c>
      <c r="CS39" s="1">
        <v>26</v>
      </c>
      <c r="CT39" s="1">
        <v>8</v>
      </c>
      <c r="CV39" s="1">
        <v>37</v>
      </c>
      <c r="CW39" s="1">
        <v>34</v>
      </c>
      <c r="CX39" s="1">
        <v>3</v>
      </c>
      <c r="CZ39" s="1">
        <v>23</v>
      </c>
      <c r="DA39" s="1">
        <v>19</v>
      </c>
      <c r="DB39" s="1">
        <v>4</v>
      </c>
      <c r="DD39" s="1">
        <v>25</v>
      </c>
      <c r="DE39" s="1">
        <v>17</v>
      </c>
      <c r="DF39" s="1">
        <v>8</v>
      </c>
      <c r="DH39" s="1">
        <v>59</v>
      </c>
      <c r="DI39" s="1">
        <v>25</v>
      </c>
      <c r="DJ39" s="1">
        <v>34</v>
      </c>
      <c r="DL39" s="1">
        <v>17</v>
      </c>
      <c r="DM39" s="1">
        <v>5</v>
      </c>
      <c r="DN39" s="1">
        <v>12</v>
      </c>
      <c r="DP39" s="1">
        <v>15</v>
      </c>
      <c r="DQ39" s="1">
        <v>14</v>
      </c>
      <c r="DR39" s="1">
        <v>1</v>
      </c>
      <c r="DT39" s="1">
        <v>21</v>
      </c>
      <c r="DU39" s="1">
        <v>17</v>
      </c>
      <c r="DV39" s="1">
        <v>4</v>
      </c>
      <c r="DX39" s="1">
        <v>15</v>
      </c>
      <c r="DY39" s="1">
        <v>14</v>
      </c>
      <c r="DZ39" s="1">
        <v>1</v>
      </c>
      <c r="EB39" s="1">
        <v>25</v>
      </c>
      <c r="EC39" s="1">
        <v>18</v>
      </c>
      <c r="ED39" s="1">
        <v>7</v>
      </c>
      <c r="EF39" s="1">
        <v>11</v>
      </c>
      <c r="EG39" s="1">
        <v>10</v>
      </c>
      <c r="EH39" s="1">
        <v>1</v>
      </c>
      <c r="EJ39" s="21">
        <v>32</v>
      </c>
      <c r="EK39" s="21">
        <v>29</v>
      </c>
      <c r="EL39" s="21">
        <v>3</v>
      </c>
      <c r="EN39" s="1">
        <v>28</v>
      </c>
      <c r="EO39" s="1">
        <v>26</v>
      </c>
      <c r="EP39" s="1">
        <v>2</v>
      </c>
      <c r="ER39" s="1">
        <v>18</v>
      </c>
      <c r="ES39" s="1">
        <v>14</v>
      </c>
      <c r="ET39" s="1">
        <v>4</v>
      </c>
      <c r="EV39" s="1">
        <v>9</v>
      </c>
      <c r="EW39" s="1">
        <v>9</v>
      </c>
      <c r="EX39" s="1">
        <v>0</v>
      </c>
      <c r="EZ39" s="1">
        <v>0</v>
      </c>
      <c r="FA39" s="1">
        <v>0</v>
      </c>
      <c r="FB39" s="1">
        <v>0</v>
      </c>
      <c r="FD39" s="1">
        <v>0</v>
      </c>
      <c r="FE39" s="1">
        <v>0</v>
      </c>
      <c r="FF39" s="1">
        <v>0</v>
      </c>
      <c r="FH39" s="1">
        <v>0</v>
      </c>
      <c r="FI39" s="1">
        <v>0</v>
      </c>
      <c r="FJ39" s="1">
        <v>0</v>
      </c>
      <c r="FL39" s="1">
        <v>0</v>
      </c>
      <c r="FM39" s="1">
        <v>0</v>
      </c>
      <c r="FN39" s="1">
        <v>0</v>
      </c>
    </row>
    <row r="40" spans="1:171" s="51" customFormat="1" x14ac:dyDescent="0.35">
      <c r="A40" s="51" t="s">
        <v>72</v>
      </c>
      <c r="B40" s="51" t="s">
        <v>73</v>
      </c>
      <c r="C40" s="51">
        <v>68582</v>
      </c>
      <c r="D40" s="51">
        <v>67254</v>
      </c>
      <c r="E40" s="51">
        <v>1328</v>
      </c>
      <c r="F40" s="51">
        <v>79114</v>
      </c>
      <c r="G40" s="51">
        <v>77149</v>
      </c>
      <c r="H40" s="51">
        <v>1965</v>
      </c>
      <c r="I40" s="51">
        <v>50130</v>
      </c>
      <c r="J40" s="51">
        <v>48983</v>
      </c>
      <c r="K40" s="51">
        <v>1144</v>
      </c>
      <c r="L40" s="51">
        <v>73755</v>
      </c>
      <c r="M40" s="51">
        <v>72243</v>
      </c>
      <c r="N40" s="51">
        <v>1512</v>
      </c>
      <c r="P40" s="51">
        <v>78993</v>
      </c>
      <c r="Q40" s="51">
        <v>77684</v>
      </c>
      <c r="R40" s="51">
        <v>1309</v>
      </c>
      <c r="T40" s="51">
        <v>48629</v>
      </c>
      <c r="U40" s="51">
        <v>47697</v>
      </c>
      <c r="V40" s="51">
        <v>907</v>
      </c>
      <c r="X40" s="51">
        <v>61319</v>
      </c>
      <c r="Y40" s="51">
        <v>53061</v>
      </c>
      <c r="Z40" s="51">
        <v>8258</v>
      </c>
      <c r="AB40" s="51">
        <v>50985</v>
      </c>
      <c r="AC40" s="51">
        <v>49418</v>
      </c>
      <c r="AD40" s="51">
        <v>1564</v>
      </c>
      <c r="AF40" s="51">
        <v>63189</v>
      </c>
      <c r="AG40" s="51">
        <v>62081</v>
      </c>
      <c r="AH40" s="51">
        <v>1108</v>
      </c>
      <c r="AJ40" s="51">
        <v>44112</v>
      </c>
      <c r="AK40" s="51">
        <v>43259</v>
      </c>
      <c r="AL40" s="51">
        <v>853</v>
      </c>
      <c r="AN40" s="51">
        <v>35059</v>
      </c>
      <c r="AO40" s="51">
        <v>34386</v>
      </c>
      <c r="AP40" s="51">
        <v>661</v>
      </c>
      <c r="AR40" s="51">
        <v>104108</v>
      </c>
      <c r="AS40" s="51">
        <v>102831</v>
      </c>
      <c r="AT40" s="51">
        <v>1144</v>
      </c>
      <c r="AV40" s="51">
        <v>55095</v>
      </c>
      <c r="AW40" s="51">
        <v>54144</v>
      </c>
      <c r="AX40" s="51">
        <v>945</v>
      </c>
      <c r="AZ40" s="51">
        <v>46555</v>
      </c>
      <c r="BA40" s="51">
        <v>45751</v>
      </c>
      <c r="BB40" s="51">
        <v>804</v>
      </c>
      <c r="BD40" s="51">
        <v>30265</v>
      </c>
      <c r="BE40" s="51">
        <v>29856</v>
      </c>
      <c r="BF40" s="51">
        <v>405</v>
      </c>
      <c r="BH40" s="51">
        <v>37365</v>
      </c>
      <c r="BI40" s="51">
        <v>36923</v>
      </c>
      <c r="BJ40" s="51">
        <v>438</v>
      </c>
      <c r="BL40" s="51">
        <v>48601</v>
      </c>
      <c r="BM40" s="51">
        <v>47719</v>
      </c>
      <c r="BN40" s="51">
        <v>870</v>
      </c>
      <c r="BP40" s="51">
        <v>58223</v>
      </c>
      <c r="BQ40" s="51">
        <v>56940</v>
      </c>
      <c r="BR40" s="51">
        <v>1262</v>
      </c>
      <c r="BT40" s="51">
        <v>53326</v>
      </c>
      <c r="BU40" s="51">
        <v>52800</v>
      </c>
      <c r="BV40" s="51">
        <v>524</v>
      </c>
      <c r="BX40" s="51">
        <v>57950</v>
      </c>
      <c r="BY40" s="51">
        <v>57392</v>
      </c>
      <c r="BZ40" s="51">
        <v>558</v>
      </c>
      <c r="CB40" s="51">
        <v>68403</v>
      </c>
      <c r="CC40" s="51">
        <v>67814</v>
      </c>
      <c r="CD40" s="51">
        <v>589</v>
      </c>
      <c r="CF40" s="51">
        <v>63088</v>
      </c>
      <c r="CG40" s="51">
        <v>62466</v>
      </c>
      <c r="CH40" s="51">
        <v>622</v>
      </c>
      <c r="CJ40" s="51">
        <v>46404</v>
      </c>
      <c r="CK40" s="51">
        <v>46047</v>
      </c>
      <c r="CL40" s="51">
        <v>357</v>
      </c>
      <c r="CN40" s="51">
        <v>68696</v>
      </c>
      <c r="CO40" s="51">
        <v>68218</v>
      </c>
      <c r="CP40" s="51">
        <v>478</v>
      </c>
      <c r="CR40" s="51">
        <v>59163</v>
      </c>
      <c r="CS40" s="51">
        <v>58768</v>
      </c>
      <c r="CT40" s="51">
        <v>395</v>
      </c>
      <c r="CV40" s="51">
        <v>72076</v>
      </c>
      <c r="CW40" s="51">
        <v>71662</v>
      </c>
      <c r="CX40" s="51">
        <v>414</v>
      </c>
      <c r="CZ40" s="51">
        <v>110551</v>
      </c>
      <c r="DA40" s="51">
        <v>110162</v>
      </c>
      <c r="DB40" s="51">
        <v>387</v>
      </c>
      <c r="DD40" s="51">
        <v>82113</v>
      </c>
      <c r="DE40" s="51">
        <v>81700</v>
      </c>
      <c r="DF40" s="51">
        <v>413</v>
      </c>
      <c r="DH40" s="51">
        <v>73751</v>
      </c>
      <c r="DI40" s="51">
        <v>73026</v>
      </c>
      <c r="DJ40" s="51">
        <v>591</v>
      </c>
      <c r="DL40" s="51">
        <v>65320</v>
      </c>
      <c r="DM40" s="51">
        <v>64967</v>
      </c>
      <c r="DN40" s="51">
        <v>353</v>
      </c>
      <c r="DP40" s="51">
        <v>58383</v>
      </c>
      <c r="DQ40" s="51">
        <v>58034</v>
      </c>
      <c r="DR40" s="51">
        <v>349</v>
      </c>
      <c r="DT40" s="51">
        <v>64876</v>
      </c>
      <c r="DU40" s="51">
        <v>64040</v>
      </c>
      <c r="DV40" s="51">
        <v>836</v>
      </c>
      <c r="DX40" s="51">
        <v>58383</v>
      </c>
      <c r="DY40" s="51">
        <v>58034</v>
      </c>
      <c r="DZ40" s="51">
        <v>349</v>
      </c>
      <c r="EB40" s="51">
        <v>56751</v>
      </c>
      <c r="EC40" s="51">
        <v>56453</v>
      </c>
      <c r="ED40" s="51">
        <v>296</v>
      </c>
      <c r="EF40" s="51">
        <v>60877</v>
      </c>
      <c r="EG40" s="51">
        <v>60664</v>
      </c>
      <c r="EH40" s="51">
        <v>207</v>
      </c>
      <c r="EJ40" s="52">
        <v>104644</v>
      </c>
      <c r="EK40" s="52">
        <v>104343</v>
      </c>
      <c r="EL40" s="52">
        <v>300</v>
      </c>
      <c r="EN40" s="51">
        <v>68070</v>
      </c>
      <c r="EO40" s="51">
        <v>67769</v>
      </c>
      <c r="EP40" s="51">
        <v>301</v>
      </c>
      <c r="ER40" s="51">
        <v>538497</v>
      </c>
      <c r="ES40" s="51">
        <v>538208</v>
      </c>
      <c r="ET40" s="51">
        <v>289</v>
      </c>
      <c r="EV40" s="51">
        <v>38851</v>
      </c>
      <c r="EW40" s="51">
        <v>38623</v>
      </c>
      <c r="EX40" s="51">
        <v>228</v>
      </c>
      <c r="EZ40" s="51">
        <v>0</v>
      </c>
      <c r="FA40" s="51">
        <v>0</v>
      </c>
      <c r="FB40" s="51">
        <v>0</v>
      </c>
      <c r="FD40" s="51">
        <v>0</v>
      </c>
      <c r="FE40" s="51">
        <v>0</v>
      </c>
      <c r="FF40" s="51">
        <v>0</v>
      </c>
      <c r="FH40" s="51">
        <v>0</v>
      </c>
      <c r="FI40" s="51">
        <v>0</v>
      </c>
      <c r="FJ40" s="51">
        <v>0</v>
      </c>
      <c r="FL40" s="51">
        <v>0</v>
      </c>
      <c r="FM40" s="51">
        <v>0</v>
      </c>
      <c r="FN40" s="51">
        <v>0</v>
      </c>
    </row>
    <row r="42" spans="1:171" x14ac:dyDescent="0.35">
      <c r="A42" s="63" t="s">
        <v>74</v>
      </c>
      <c r="B42" s="63"/>
      <c r="C42" s="2">
        <f>C43</f>
        <v>15047</v>
      </c>
      <c r="D42" s="2"/>
      <c r="E42" s="2">
        <f>E43</f>
        <v>10857</v>
      </c>
      <c r="F42" s="2">
        <f t="shared" ref="F42:BQ42" si="68">F43</f>
        <v>60827</v>
      </c>
      <c r="G42" s="2"/>
      <c r="H42" s="2">
        <f t="shared" si="68"/>
        <v>41070</v>
      </c>
      <c r="I42" s="2">
        <f t="shared" si="68"/>
        <v>32742</v>
      </c>
      <c r="J42" s="2"/>
      <c r="K42" s="2">
        <f t="shared" si="68"/>
        <v>30079</v>
      </c>
      <c r="L42" s="2">
        <f t="shared" si="68"/>
        <v>69956</v>
      </c>
      <c r="M42" s="2">
        <f t="shared" si="68"/>
        <v>4308</v>
      </c>
      <c r="N42" s="2">
        <f t="shared" si="68"/>
        <v>65646</v>
      </c>
      <c r="O42" s="2"/>
      <c r="P42" s="2">
        <f t="shared" si="68"/>
        <v>53509</v>
      </c>
      <c r="Q42" s="2">
        <f t="shared" si="68"/>
        <v>4033</v>
      </c>
      <c r="R42" s="2">
        <f t="shared" si="68"/>
        <v>49476</v>
      </c>
      <c r="S42" s="2">
        <f t="shared" si="68"/>
        <v>0</v>
      </c>
      <c r="T42" s="2">
        <f t="shared" si="68"/>
        <v>38150</v>
      </c>
      <c r="U42" s="2">
        <f t="shared" si="68"/>
        <v>677</v>
      </c>
      <c r="V42" s="2">
        <f t="shared" si="68"/>
        <v>37473</v>
      </c>
      <c r="W42" s="2">
        <f t="shared" si="68"/>
        <v>0</v>
      </c>
      <c r="X42" s="2">
        <f t="shared" si="68"/>
        <v>40819</v>
      </c>
      <c r="Y42" s="2">
        <f t="shared" si="68"/>
        <v>763</v>
      </c>
      <c r="Z42" s="2">
        <f t="shared" si="68"/>
        <v>40056</v>
      </c>
      <c r="AA42" s="2">
        <f t="shared" si="68"/>
        <v>0</v>
      </c>
      <c r="AB42" s="2">
        <f t="shared" si="68"/>
        <v>32871</v>
      </c>
      <c r="AC42" s="2">
        <f t="shared" si="68"/>
        <v>785</v>
      </c>
      <c r="AD42" s="2">
        <f t="shared" si="68"/>
        <v>32085</v>
      </c>
      <c r="AE42" s="2"/>
      <c r="AF42" s="2">
        <f t="shared" si="68"/>
        <v>42329</v>
      </c>
      <c r="AG42" s="2">
        <f t="shared" si="68"/>
        <v>737</v>
      </c>
      <c r="AH42" s="2">
        <f t="shared" si="68"/>
        <v>41588</v>
      </c>
      <c r="AI42" s="2"/>
      <c r="AJ42" s="2">
        <f t="shared" si="68"/>
        <v>37222</v>
      </c>
      <c r="AK42" s="2">
        <f t="shared" si="68"/>
        <v>690</v>
      </c>
      <c r="AL42" s="2">
        <f t="shared" si="68"/>
        <v>36532</v>
      </c>
      <c r="AM42" s="2"/>
      <c r="AN42" s="2">
        <f t="shared" si="68"/>
        <v>30302</v>
      </c>
      <c r="AO42" s="2">
        <f t="shared" si="68"/>
        <v>1127</v>
      </c>
      <c r="AP42" s="2">
        <f t="shared" si="68"/>
        <v>29175</v>
      </c>
      <c r="AQ42" s="2"/>
      <c r="AR42" s="2">
        <f t="shared" si="68"/>
        <v>42990</v>
      </c>
      <c r="AS42" s="2">
        <f t="shared" si="68"/>
        <v>2170</v>
      </c>
      <c r="AT42" s="2">
        <f t="shared" si="68"/>
        <v>40820</v>
      </c>
      <c r="AU42" s="2"/>
      <c r="AV42" s="2">
        <f t="shared" si="68"/>
        <v>25252</v>
      </c>
      <c r="AW42" s="2">
        <f t="shared" si="68"/>
        <v>1145</v>
      </c>
      <c r="AX42" s="2">
        <f t="shared" si="68"/>
        <v>24107</v>
      </c>
      <c r="AY42" s="2"/>
      <c r="AZ42" s="2">
        <f t="shared" si="68"/>
        <v>18129</v>
      </c>
      <c r="BA42" s="2">
        <f t="shared" si="68"/>
        <v>1282</v>
      </c>
      <c r="BB42" s="2">
        <f t="shared" si="68"/>
        <v>16842</v>
      </c>
      <c r="BC42" s="2"/>
      <c r="BD42" s="2">
        <f t="shared" si="68"/>
        <v>7603</v>
      </c>
      <c r="BE42" s="2">
        <f t="shared" si="68"/>
        <v>2557</v>
      </c>
      <c r="BF42" s="2">
        <f t="shared" si="68"/>
        <v>5045</v>
      </c>
      <c r="BG42" s="2"/>
      <c r="BH42" s="2">
        <f t="shared" si="68"/>
        <v>7502</v>
      </c>
      <c r="BI42" s="2">
        <f t="shared" si="68"/>
        <v>4390</v>
      </c>
      <c r="BJ42" s="2">
        <f t="shared" si="68"/>
        <v>3112</v>
      </c>
      <c r="BK42" s="2"/>
      <c r="BL42" s="2">
        <f t="shared" si="68"/>
        <v>8399</v>
      </c>
      <c r="BM42" s="2">
        <f t="shared" si="68"/>
        <v>1474</v>
      </c>
      <c r="BN42" s="2">
        <f t="shared" si="68"/>
        <v>6925</v>
      </c>
      <c r="BO42" s="2"/>
      <c r="BP42" s="2">
        <f t="shared" si="68"/>
        <v>10321</v>
      </c>
      <c r="BQ42" s="2">
        <f t="shared" si="68"/>
        <v>4736</v>
      </c>
      <c r="BR42" s="2">
        <f t="shared" ref="BR42:DI42" si="69">BR43</f>
        <v>5585</v>
      </c>
      <c r="BS42" s="2"/>
      <c r="BT42" s="2">
        <f t="shared" si="69"/>
        <v>6273</v>
      </c>
      <c r="BU42" s="2">
        <f t="shared" si="69"/>
        <v>1059</v>
      </c>
      <c r="BV42" s="2">
        <f t="shared" si="69"/>
        <v>5213</v>
      </c>
      <c r="BW42" s="2"/>
      <c r="BX42" s="2">
        <f t="shared" si="69"/>
        <v>15597</v>
      </c>
      <c r="BY42" s="2">
        <f t="shared" si="69"/>
        <v>10814</v>
      </c>
      <c r="BZ42" s="2">
        <f t="shared" si="69"/>
        <v>4783</v>
      </c>
      <c r="CA42" s="2"/>
      <c r="CB42" s="2">
        <f t="shared" si="69"/>
        <v>7793</v>
      </c>
      <c r="CC42" s="2">
        <f t="shared" si="69"/>
        <v>930</v>
      </c>
      <c r="CD42" s="2">
        <f t="shared" si="69"/>
        <v>6863</v>
      </c>
      <c r="CE42" s="2"/>
      <c r="CF42" s="2">
        <f t="shared" si="69"/>
        <v>11869</v>
      </c>
      <c r="CG42" s="2">
        <f t="shared" si="69"/>
        <v>5662</v>
      </c>
      <c r="CH42" s="2">
        <f t="shared" si="69"/>
        <v>6199</v>
      </c>
      <c r="CI42" s="2"/>
      <c r="CJ42" s="2">
        <f t="shared" si="69"/>
        <v>48919</v>
      </c>
      <c r="CK42" s="2">
        <f t="shared" si="69"/>
        <v>11917</v>
      </c>
      <c r="CL42" s="2">
        <f t="shared" si="69"/>
        <v>37002</v>
      </c>
      <c r="CM42" s="2"/>
      <c r="CN42" s="2">
        <f t="shared" si="69"/>
        <v>16660</v>
      </c>
      <c r="CO42" s="2">
        <f t="shared" si="69"/>
        <v>8920</v>
      </c>
      <c r="CP42" s="2">
        <f t="shared" si="69"/>
        <v>7737</v>
      </c>
      <c r="CQ42" s="2"/>
      <c r="CR42" s="2">
        <f t="shared" si="69"/>
        <v>19568</v>
      </c>
      <c r="CS42" s="2">
        <f t="shared" si="69"/>
        <v>8797</v>
      </c>
      <c r="CT42" s="2">
        <f t="shared" si="69"/>
        <v>10764</v>
      </c>
      <c r="CU42" s="2"/>
      <c r="CV42" s="2">
        <f t="shared" si="69"/>
        <v>20409</v>
      </c>
      <c r="CW42" s="2">
        <f t="shared" si="69"/>
        <v>10682</v>
      </c>
      <c r="CX42" s="2">
        <f t="shared" si="69"/>
        <v>9727</v>
      </c>
      <c r="CY42" s="2"/>
      <c r="CZ42" s="2">
        <f t="shared" si="69"/>
        <v>24197</v>
      </c>
      <c r="DA42" s="2">
        <f t="shared" si="69"/>
        <v>7314</v>
      </c>
      <c r="DB42" s="2">
        <f t="shared" si="69"/>
        <v>16883</v>
      </c>
      <c r="DC42" s="2"/>
      <c r="DD42" s="2">
        <f t="shared" si="69"/>
        <v>18875</v>
      </c>
      <c r="DE42" s="2">
        <f t="shared" si="69"/>
        <v>12729</v>
      </c>
      <c r="DF42" s="2">
        <f t="shared" si="69"/>
        <v>6146</v>
      </c>
      <c r="DG42" s="2">
        <f t="shared" si="69"/>
        <v>0</v>
      </c>
      <c r="DH42" s="2">
        <f t="shared" si="69"/>
        <v>22792</v>
      </c>
      <c r="DI42" s="2">
        <f t="shared" si="69"/>
        <v>509</v>
      </c>
      <c r="DJ42" s="2">
        <f>DJ43</f>
        <v>22283</v>
      </c>
      <c r="DK42" s="2">
        <f>DK43</f>
        <v>0</v>
      </c>
      <c r="DL42" s="2">
        <f t="shared" ref="DL42:EN42" si="70">DL43</f>
        <v>18754</v>
      </c>
      <c r="DM42" s="2">
        <f t="shared" si="70"/>
        <v>7881</v>
      </c>
      <c r="DN42" s="2">
        <f t="shared" si="70"/>
        <v>10872</v>
      </c>
      <c r="DO42" s="2">
        <f t="shared" si="70"/>
        <v>0</v>
      </c>
      <c r="DP42" s="2">
        <f t="shared" si="70"/>
        <v>16909</v>
      </c>
      <c r="DQ42" s="2">
        <f t="shared" si="70"/>
        <v>8631</v>
      </c>
      <c r="DR42" s="2">
        <f t="shared" si="70"/>
        <v>8278</v>
      </c>
      <c r="DS42" s="2">
        <f t="shared" si="70"/>
        <v>0</v>
      </c>
      <c r="DT42" s="2">
        <f t="shared" si="70"/>
        <v>18877</v>
      </c>
      <c r="DU42" s="2">
        <f t="shared" si="70"/>
        <v>4513</v>
      </c>
      <c r="DV42" s="2">
        <f t="shared" si="70"/>
        <v>14364</v>
      </c>
      <c r="DW42" s="2">
        <f t="shared" si="70"/>
        <v>0</v>
      </c>
      <c r="DX42" s="2">
        <f t="shared" si="70"/>
        <v>16909</v>
      </c>
      <c r="DY42" s="2">
        <f t="shared" si="70"/>
        <v>424</v>
      </c>
      <c r="DZ42" s="2">
        <f t="shared" si="70"/>
        <v>16485</v>
      </c>
      <c r="EA42" s="2">
        <f t="shared" si="70"/>
        <v>0</v>
      </c>
      <c r="EB42" s="2">
        <f t="shared" si="70"/>
        <v>66587</v>
      </c>
      <c r="EC42" s="2">
        <f t="shared" si="70"/>
        <v>4894</v>
      </c>
      <c r="ED42" s="2">
        <f t="shared" si="70"/>
        <v>61666</v>
      </c>
      <c r="EE42" s="2">
        <f t="shared" si="70"/>
        <v>0</v>
      </c>
      <c r="EF42" s="2">
        <f t="shared" si="70"/>
        <v>31285</v>
      </c>
      <c r="EG42" s="2">
        <f t="shared" si="70"/>
        <v>6413</v>
      </c>
      <c r="EH42" s="2">
        <f t="shared" si="70"/>
        <v>24872</v>
      </c>
      <c r="EI42" s="2">
        <f t="shared" si="70"/>
        <v>0</v>
      </c>
      <c r="EJ42" s="2">
        <f t="shared" si="70"/>
        <v>21444</v>
      </c>
      <c r="EK42" s="2">
        <f t="shared" si="70"/>
        <v>6151</v>
      </c>
      <c r="EL42" s="2">
        <f t="shared" si="70"/>
        <v>15293</v>
      </c>
      <c r="EM42" s="2">
        <f t="shared" si="70"/>
        <v>0</v>
      </c>
      <c r="EN42" s="2">
        <f t="shared" si="70"/>
        <v>19037</v>
      </c>
      <c r="EO42" s="2">
        <f t="shared" ref="EO42:FD42" si="71">EO43</f>
        <v>7295</v>
      </c>
      <c r="EP42" s="2">
        <f t="shared" si="71"/>
        <v>11742</v>
      </c>
      <c r="EQ42" s="2">
        <f t="shared" si="71"/>
        <v>0</v>
      </c>
      <c r="ER42" s="2">
        <f t="shared" si="71"/>
        <v>32738</v>
      </c>
      <c r="ES42" s="2">
        <f t="shared" si="71"/>
        <v>27507</v>
      </c>
      <c r="ET42" s="2">
        <f t="shared" si="71"/>
        <v>5231</v>
      </c>
      <c r="EU42" s="2">
        <f t="shared" si="71"/>
        <v>0</v>
      </c>
      <c r="EV42" s="2">
        <f t="shared" si="71"/>
        <v>20374</v>
      </c>
      <c r="EW42" s="2">
        <f t="shared" si="71"/>
        <v>19633</v>
      </c>
      <c r="EX42" s="2">
        <f t="shared" si="71"/>
        <v>715</v>
      </c>
      <c r="EY42" s="2">
        <f t="shared" si="71"/>
        <v>0</v>
      </c>
      <c r="EZ42" s="2">
        <f t="shared" si="71"/>
        <v>0</v>
      </c>
      <c r="FA42" s="2">
        <f t="shared" si="71"/>
        <v>0</v>
      </c>
      <c r="FB42" s="2">
        <f t="shared" si="71"/>
        <v>0</v>
      </c>
      <c r="FC42" s="2">
        <f t="shared" si="71"/>
        <v>0</v>
      </c>
      <c r="FD42" s="2">
        <f t="shared" si="71"/>
        <v>0</v>
      </c>
      <c r="FE42" s="2">
        <f t="shared" ref="FE42:FO42" si="72">FE43</f>
        <v>0</v>
      </c>
      <c r="FF42" s="2">
        <f t="shared" si="72"/>
        <v>0</v>
      </c>
      <c r="FG42" s="2">
        <f t="shared" si="72"/>
        <v>0</v>
      </c>
      <c r="FH42" s="2">
        <f t="shared" si="72"/>
        <v>0</v>
      </c>
      <c r="FI42" s="2">
        <f t="shared" si="72"/>
        <v>0</v>
      </c>
      <c r="FJ42" s="2">
        <f t="shared" si="72"/>
        <v>0</v>
      </c>
      <c r="FK42" s="2">
        <f t="shared" si="72"/>
        <v>0</v>
      </c>
      <c r="FL42" s="2">
        <f t="shared" si="72"/>
        <v>0</v>
      </c>
      <c r="FM42" s="2">
        <f t="shared" si="72"/>
        <v>0</v>
      </c>
      <c r="FN42" s="2">
        <f t="shared" si="72"/>
        <v>0</v>
      </c>
      <c r="FO42" s="2">
        <f t="shared" si="72"/>
        <v>0</v>
      </c>
    </row>
    <row r="43" spans="1:171" x14ac:dyDescent="0.35">
      <c r="A43" s="1" t="s">
        <v>75</v>
      </c>
      <c r="B43" s="1" t="s">
        <v>76</v>
      </c>
      <c r="C43" s="1">
        <v>15047</v>
      </c>
      <c r="E43" s="1">
        <v>10857</v>
      </c>
      <c r="F43" s="1">
        <v>60827</v>
      </c>
      <c r="H43" s="1">
        <v>41070</v>
      </c>
      <c r="I43" s="1">
        <v>32742</v>
      </c>
      <c r="K43" s="1">
        <v>30079</v>
      </c>
      <c r="L43" s="1">
        <v>69956</v>
      </c>
      <c r="M43" s="1">
        <v>4308</v>
      </c>
      <c r="N43" s="1">
        <v>65646</v>
      </c>
      <c r="P43" s="1">
        <v>53509</v>
      </c>
      <c r="Q43" s="1">
        <v>4033</v>
      </c>
      <c r="R43" s="1">
        <v>49476</v>
      </c>
      <c r="T43" s="1">
        <v>38150</v>
      </c>
      <c r="U43" s="1">
        <v>677</v>
      </c>
      <c r="V43" s="1">
        <v>37473</v>
      </c>
      <c r="X43" s="1">
        <v>40819</v>
      </c>
      <c r="Y43" s="1">
        <v>763</v>
      </c>
      <c r="Z43" s="1">
        <v>40056</v>
      </c>
      <c r="AB43" s="1">
        <v>32871</v>
      </c>
      <c r="AC43" s="1">
        <v>785</v>
      </c>
      <c r="AD43" s="1">
        <v>32085</v>
      </c>
      <c r="AF43" s="1">
        <v>42329</v>
      </c>
      <c r="AG43" s="1">
        <v>737</v>
      </c>
      <c r="AH43" s="1">
        <v>41588</v>
      </c>
      <c r="AJ43" s="1">
        <v>37222</v>
      </c>
      <c r="AK43" s="1">
        <v>690</v>
      </c>
      <c r="AL43" s="1">
        <v>36532</v>
      </c>
      <c r="AN43" s="1">
        <v>30302</v>
      </c>
      <c r="AO43" s="1">
        <v>1127</v>
      </c>
      <c r="AP43" s="1">
        <v>29175</v>
      </c>
      <c r="AR43" s="1">
        <v>42990</v>
      </c>
      <c r="AS43" s="1">
        <v>2170</v>
      </c>
      <c r="AT43" s="1">
        <v>40820</v>
      </c>
      <c r="AV43" s="1">
        <v>25252</v>
      </c>
      <c r="AW43" s="1">
        <v>1145</v>
      </c>
      <c r="AX43" s="1">
        <v>24107</v>
      </c>
      <c r="AZ43" s="1">
        <v>18129</v>
      </c>
      <c r="BA43" s="1">
        <v>1282</v>
      </c>
      <c r="BB43" s="1">
        <v>16842</v>
      </c>
      <c r="BD43" s="1">
        <v>7603</v>
      </c>
      <c r="BE43" s="1">
        <v>2557</v>
      </c>
      <c r="BF43" s="1">
        <v>5045</v>
      </c>
      <c r="BH43" s="1">
        <v>7502</v>
      </c>
      <c r="BI43" s="1">
        <v>4390</v>
      </c>
      <c r="BJ43" s="1">
        <v>3112</v>
      </c>
      <c r="BL43" s="1">
        <v>8399</v>
      </c>
      <c r="BM43" s="1">
        <v>1474</v>
      </c>
      <c r="BN43" s="1">
        <v>6925</v>
      </c>
      <c r="BP43" s="1">
        <v>10321</v>
      </c>
      <c r="BQ43" s="1">
        <v>4736</v>
      </c>
      <c r="BR43" s="1">
        <v>5585</v>
      </c>
      <c r="BT43" s="1">
        <v>6273</v>
      </c>
      <c r="BU43" s="1">
        <v>1059</v>
      </c>
      <c r="BV43" s="1">
        <v>5213</v>
      </c>
      <c r="BX43" s="1">
        <v>15597</v>
      </c>
      <c r="BY43" s="1">
        <v>10814</v>
      </c>
      <c r="BZ43" s="1">
        <v>4783</v>
      </c>
      <c r="CB43" s="1">
        <v>7793</v>
      </c>
      <c r="CC43" s="1">
        <v>930</v>
      </c>
      <c r="CD43" s="1">
        <v>6863</v>
      </c>
      <c r="CF43" s="1">
        <v>11869</v>
      </c>
      <c r="CG43" s="1">
        <v>5662</v>
      </c>
      <c r="CH43" s="1">
        <v>6199</v>
      </c>
      <c r="CJ43" s="1">
        <v>48919</v>
      </c>
      <c r="CK43" s="1">
        <v>11917</v>
      </c>
      <c r="CL43" s="1">
        <v>37002</v>
      </c>
      <c r="CN43" s="1">
        <v>16660</v>
      </c>
      <c r="CO43" s="1">
        <v>8920</v>
      </c>
      <c r="CP43" s="1">
        <v>7737</v>
      </c>
      <c r="CR43" s="1">
        <v>19568</v>
      </c>
      <c r="CS43" s="1">
        <v>8797</v>
      </c>
      <c r="CT43" s="1">
        <v>10764</v>
      </c>
      <c r="CV43" s="1">
        <v>20409</v>
      </c>
      <c r="CW43" s="1">
        <v>10682</v>
      </c>
      <c r="CX43" s="1">
        <v>9727</v>
      </c>
      <c r="CZ43" s="1">
        <v>24197</v>
      </c>
      <c r="DA43" s="1">
        <v>7314</v>
      </c>
      <c r="DB43" s="1">
        <v>16883</v>
      </c>
      <c r="DD43" s="1">
        <v>18875</v>
      </c>
      <c r="DE43" s="1">
        <v>12729</v>
      </c>
      <c r="DF43" s="1">
        <v>6146</v>
      </c>
      <c r="DH43" s="1">
        <v>22792</v>
      </c>
      <c r="DI43" s="1">
        <v>509</v>
      </c>
      <c r="DJ43" s="1">
        <v>22283</v>
      </c>
      <c r="DL43" s="1">
        <v>18754</v>
      </c>
      <c r="DM43" s="1">
        <v>7881</v>
      </c>
      <c r="DN43" s="1">
        <v>10872</v>
      </c>
      <c r="DP43" s="1">
        <v>16909</v>
      </c>
      <c r="DQ43" s="1">
        <v>8631</v>
      </c>
      <c r="DR43" s="1">
        <v>8278</v>
      </c>
      <c r="DT43" s="1">
        <v>18877</v>
      </c>
      <c r="DU43" s="1">
        <v>4513</v>
      </c>
      <c r="DV43" s="1">
        <v>14364</v>
      </c>
      <c r="DX43" s="1">
        <v>16909</v>
      </c>
      <c r="DY43" s="1">
        <v>424</v>
      </c>
      <c r="DZ43" s="1">
        <v>16485</v>
      </c>
      <c r="EB43" s="1">
        <v>66587</v>
      </c>
      <c r="EC43" s="1">
        <v>4894</v>
      </c>
      <c r="ED43" s="1">
        <v>61666</v>
      </c>
      <c r="EF43" s="1">
        <v>31285</v>
      </c>
      <c r="EG43" s="1">
        <v>6413</v>
      </c>
      <c r="EH43" s="1">
        <v>24872</v>
      </c>
      <c r="EJ43" s="21">
        <v>21444</v>
      </c>
      <c r="EK43" s="21">
        <v>6151</v>
      </c>
      <c r="EL43" s="21">
        <v>15293</v>
      </c>
      <c r="EN43" s="1">
        <v>19037</v>
      </c>
      <c r="EO43" s="1">
        <v>7295</v>
      </c>
      <c r="EP43" s="1">
        <v>11742</v>
      </c>
      <c r="ER43" s="1">
        <v>32738</v>
      </c>
      <c r="ES43" s="1">
        <v>27507</v>
      </c>
      <c r="ET43" s="1">
        <v>5231</v>
      </c>
      <c r="EV43" s="1">
        <v>20374</v>
      </c>
      <c r="EW43" s="1">
        <v>19633</v>
      </c>
      <c r="EX43" s="1">
        <v>715</v>
      </c>
      <c r="EZ43" s="1">
        <v>0</v>
      </c>
      <c r="FA43" s="1">
        <v>0</v>
      </c>
      <c r="FB43" s="1">
        <v>0</v>
      </c>
      <c r="FD43" s="1">
        <v>0</v>
      </c>
      <c r="FE43" s="1">
        <v>0</v>
      </c>
      <c r="FF43" s="1">
        <v>0</v>
      </c>
      <c r="FH43" s="1">
        <v>0</v>
      </c>
      <c r="FI43" s="1">
        <v>0</v>
      </c>
      <c r="FJ43" s="1">
        <v>0</v>
      </c>
      <c r="FL43" s="1">
        <v>0</v>
      </c>
      <c r="FM43" s="1">
        <v>0</v>
      </c>
      <c r="FN43" s="1">
        <v>0</v>
      </c>
    </row>
    <row r="45" spans="1:171" x14ac:dyDescent="0.35">
      <c r="A45" s="62" t="s">
        <v>77</v>
      </c>
      <c r="B45" s="62"/>
      <c r="C45" s="2">
        <f>SUM(C46:C48)</f>
        <v>1011603</v>
      </c>
      <c r="D45" s="2"/>
      <c r="E45" s="2">
        <f t="shared" ref="E45:H45" si="73">SUM(E46:E48)</f>
        <v>464875</v>
      </c>
      <c r="F45" s="2">
        <f t="shared" si="73"/>
        <v>1510676</v>
      </c>
      <c r="G45" s="2"/>
      <c r="H45" s="2">
        <f t="shared" si="73"/>
        <v>1031377</v>
      </c>
      <c r="I45" s="2">
        <f t="shared" ref="I45:K45" si="74">SUM(I46:I48)</f>
        <v>2587150</v>
      </c>
      <c r="J45" s="2"/>
      <c r="K45" s="2">
        <f t="shared" si="74"/>
        <v>1044896</v>
      </c>
      <c r="L45" s="2">
        <f t="shared" ref="L45:W45" si="75">SUM(L46:L48)</f>
        <v>1960758</v>
      </c>
      <c r="M45" s="2">
        <f t="shared" si="75"/>
        <v>1114442</v>
      </c>
      <c r="N45" s="2">
        <f t="shared" si="75"/>
        <v>846296</v>
      </c>
      <c r="O45" s="2"/>
      <c r="P45" s="2">
        <f t="shared" si="75"/>
        <v>2527250</v>
      </c>
      <c r="Q45" s="2">
        <f t="shared" si="75"/>
        <v>1396499</v>
      </c>
      <c r="R45" s="2">
        <f t="shared" si="75"/>
        <v>1130749</v>
      </c>
      <c r="S45" s="2">
        <f t="shared" si="75"/>
        <v>0</v>
      </c>
      <c r="T45" s="2">
        <f t="shared" si="75"/>
        <v>3596249</v>
      </c>
      <c r="U45" s="2">
        <f t="shared" si="75"/>
        <v>1737731</v>
      </c>
      <c r="V45" s="2">
        <f t="shared" si="75"/>
        <v>1858518</v>
      </c>
      <c r="W45" s="2">
        <f t="shared" si="75"/>
        <v>0</v>
      </c>
      <c r="X45" s="2">
        <f t="shared" ref="X45:CH45" si="76">SUM(X46:X48)</f>
        <v>2919938</v>
      </c>
      <c r="Y45" s="2">
        <f t="shared" si="76"/>
        <v>1335749</v>
      </c>
      <c r="Z45" s="2">
        <f t="shared" si="76"/>
        <v>1584188</v>
      </c>
      <c r="AA45" s="2">
        <f t="shared" si="76"/>
        <v>0</v>
      </c>
      <c r="AB45" s="2">
        <f t="shared" si="76"/>
        <v>2589295</v>
      </c>
      <c r="AC45" s="2">
        <f t="shared" si="76"/>
        <v>1203264</v>
      </c>
      <c r="AD45" s="2">
        <f t="shared" si="76"/>
        <v>1386005</v>
      </c>
      <c r="AE45" s="2"/>
      <c r="AF45" s="2">
        <f t="shared" si="76"/>
        <v>2698773</v>
      </c>
      <c r="AG45" s="2">
        <f t="shared" si="76"/>
        <v>1446494</v>
      </c>
      <c r="AH45" s="2">
        <f t="shared" si="76"/>
        <v>1252279</v>
      </c>
      <c r="AI45" s="2"/>
      <c r="AJ45" s="2">
        <f t="shared" si="76"/>
        <v>2851250</v>
      </c>
      <c r="AK45" s="2">
        <f t="shared" si="76"/>
        <v>1605352</v>
      </c>
      <c r="AL45" s="2">
        <f t="shared" si="76"/>
        <v>1245898</v>
      </c>
      <c r="AM45" s="2"/>
      <c r="AN45" s="2">
        <f t="shared" si="76"/>
        <v>3141906</v>
      </c>
      <c r="AO45" s="2">
        <f t="shared" si="76"/>
        <v>1622347</v>
      </c>
      <c r="AP45" s="2">
        <f t="shared" si="76"/>
        <v>1519555</v>
      </c>
      <c r="AQ45" s="2"/>
      <c r="AR45" s="2">
        <f t="shared" si="76"/>
        <v>2731942</v>
      </c>
      <c r="AS45" s="2">
        <f t="shared" si="76"/>
        <v>1414769</v>
      </c>
      <c r="AT45" s="2">
        <f t="shared" si="76"/>
        <v>1317136</v>
      </c>
      <c r="AU45" s="2"/>
      <c r="AV45" s="2">
        <f t="shared" si="76"/>
        <v>2765977</v>
      </c>
      <c r="AW45" s="2">
        <f t="shared" si="76"/>
        <v>1327034</v>
      </c>
      <c r="AX45" s="2">
        <f t="shared" si="76"/>
        <v>1438930</v>
      </c>
      <c r="AY45" s="2"/>
      <c r="AZ45" s="2">
        <f t="shared" si="76"/>
        <v>2890162</v>
      </c>
      <c r="BA45" s="2">
        <f t="shared" si="76"/>
        <v>1626938</v>
      </c>
      <c r="BB45" s="2">
        <f t="shared" si="76"/>
        <v>1263063</v>
      </c>
      <c r="BC45" s="2"/>
      <c r="BD45" s="2">
        <f t="shared" si="76"/>
        <v>2384470</v>
      </c>
      <c r="BE45" s="2">
        <f t="shared" si="76"/>
        <v>1308123</v>
      </c>
      <c r="BF45" s="2">
        <f t="shared" si="76"/>
        <v>1076347</v>
      </c>
      <c r="BG45" s="2"/>
      <c r="BH45" s="2">
        <f t="shared" si="76"/>
        <v>2755101</v>
      </c>
      <c r="BI45" s="2">
        <f t="shared" si="76"/>
        <v>1561503</v>
      </c>
      <c r="BJ45" s="2">
        <f t="shared" si="76"/>
        <v>1193589</v>
      </c>
      <c r="BK45" s="2"/>
      <c r="BL45" s="2">
        <f t="shared" si="76"/>
        <v>3441944</v>
      </c>
      <c r="BM45" s="2">
        <f t="shared" si="76"/>
        <v>1913806</v>
      </c>
      <c r="BN45" s="2">
        <f t="shared" si="76"/>
        <v>1528138</v>
      </c>
      <c r="BO45" s="2"/>
      <c r="BP45" s="2">
        <f t="shared" si="76"/>
        <v>3814680</v>
      </c>
      <c r="BQ45" s="2">
        <f t="shared" si="76"/>
        <v>2110516</v>
      </c>
      <c r="BR45" s="2">
        <f t="shared" si="76"/>
        <v>1704164</v>
      </c>
      <c r="BS45" s="2"/>
      <c r="BT45" s="2">
        <f t="shared" si="76"/>
        <v>3781629</v>
      </c>
      <c r="BU45" s="2">
        <f t="shared" si="76"/>
        <v>1889402</v>
      </c>
      <c r="BV45" s="2">
        <f t="shared" si="76"/>
        <v>1892225</v>
      </c>
      <c r="BW45" s="2"/>
      <c r="BX45" s="2">
        <f t="shared" si="76"/>
        <v>2958998</v>
      </c>
      <c r="BY45" s="2">
        <f t="shared" si="76"/>
        <v>1513633</v>
      </c>
      <c r="BZ45" s="2">
        <f t="shared" si="76"/>
        <v>1445365</v>
      </c>
      <c r="CA45" s="2"/>
      <c r="CB45" s="2">
        <f t="shared" si="76"/>
        <v>3075929</v>
      </c>
      <c r="CC45" s="2">
        <f t="shared" si="76"/>
        <v>1536177</v>
      </c>
      <c r="CD45" s="2">
        <f t="shared" si="76"/>
        <v>1539752</v>
      </c>
      <c r="CE45" s="2"/>
      <c r="CF45" s="2">
        <f t="shared" si="76"/>
        <v>3058691</v>
      </c>
      <c r="CG45" s="2">
        <f t="shared" si="76"/>
        <v>1870585</v>
      </c>
      <c r="CH45" s="2">
        <f t="shared" si="76"/>
        <v>1188105</v>
      </c>
      <c r="CI45" s="2"/>
      <c r="CJ45" s="2">
        <f t="shared" ref="CJ45:EI45" si="77">SUM(CJ46:CJ48)</f>
        <v>2317156</v>
      </c>
      <c r="CK45" s="2">
        <f t="shared" si="77"/>
        <v>1642475</v>
      </c>
      <c r="CL45" s="2">
        <f t="shared" si="77"/>
        <v>674681</v>
      </c>
      <c r="CM45" s="2"/>
      <c r="CN45" s="2">
        <f t="shared" si="77"/>
        <v>2441104</v>
      </c>
      <c r="CO45" s="2">
        <f t="shared" si="77"/>
        <v>1940042</v>
      </c>
      <c r="CP45" s="2">
        <f t="shared" si="77"/>
        <v>500114</v>
      </c>
      <c r="CQ45" s="2"/>
      <c r="CR45" s="2">
        <f t="shared" si="77"/>
        <v>1766004</v>
      </c>
      <c r="CS45" s="2">
        <f t="shared" si="77"/>
        <v>1155707</v>
      </c>
      <c r="CT45" s="2">
        <f t="shared" si="77"/>
        <v>547068</v>
      </c>
      <c r="CU45" s="2"/>
      <c r="CV45" s="2">
        <f t="shared" si="77"/>
        <v>1643079</v>
      </c>
      <c r="CW45" s="2">
        <f t="shared" si="77"/>
        <v>1081460</v>
      </c>
      <c r="CX45" s="2">
        <f t="shared" si="77"/>
        <v>554864</v>
      </c>
      <c r="CY45" s="2"/>
      <c r="CZ45" s="2">
        <f t="shared" si="77"/>
        <v>1364858</v>
      </c>
      <c r="DA45" s="2">
        <f t="shared" si="77"/>
        <v>889276</v>
      </c>
      <c r="DB45" s="2">
        <f t="shared" si="77"/>
        <v>475572</v>
      </c>
      <c r="DC45" s="2"/>
      <c r="DD45" s="2">
        <f t="shared" si="77"/>
        <v>1405634</v>
      </c>
      <c r="DE45" s="2">
        <f t="shared" si="77"/>
        <v>993231</v>
      </c>
      <c r="DF45" s="2">
        <f t="shared" si="77"/>
        <v>412403</v>
      </c>
      <c r="DG45" s="2">
        <f t="shared" si="77"/>
        <v>0</v>
      </c>
      <c r="DH45" s="2">
        <f t="shared" si="77"/>
        <v>1822698</v>
      </c>
      <c r="DI45" s="2">
        <f t="shared" si="77"/>
        <v>1295512</v>
      </c>
      <c r="DJ45" s="2">
        <f t="shared" si="77"/>
        <v>527149</v>
      </c>
      <c r="DK45" s="2">
        <f t="shared" si="77"/>
        <v>0</v>
      </c>
      <c r="DL45" s="2">
        <f t="shared" si="77"/>
        <v>1534187</v>
      </c>
      <c r="DM45" s="2">
        <f t="shared" si="77"/>
        <v>1099260</v>
      </c>
      <c r="DN45" s="2">
        <f t="shared" si="77"/>
        <v>434924</v>
      </c>
      <c r="DO45" s="2">
        <f t="shared" si="77"/>
        <v>0</v>
      </c>
      <c r="DP45" s="2">
        <f t="shared" si="77"/>
        <v>1531099</v>
      </c>
      <c r="DQ45" s="2">
        <f t="shared" si="77"/>
        <v>1026426</v>
      </c>
      <c r="DR45" s="2">
        <f t="shared" si="77"/>
        <v>504311</v>
      </c>
      <c r="DS45" s="2">
        <f t="shared" si="77"/>
        <v>0</v>
      </c>
      <c r="DT45" s="2">
        <f t="shared" si="77"/>
        <v>1802465</v>
      </c>
      <c r="DU45" s="2">
        <f t="shared" si="77"/>
        <v>1239431</v>
      </c>
      <c r="DV45" s="2">
        <f t="shared" si="77"/>
        <v>562991</v>
      </c>
      <c r="DW45" s="2">
        <f t="shared" si="77"/>
        <v>0</v>
      </c>
      <c r="DX45" s="2">
        <f t="shared" si="77"/>
        <v>1531099</v>
      </c>
      <c r="DY45" s="2">
        <f t="shared" si="77"/>
        <v>1026426</v>
      </c>
      <c r="DZ45" s="2">
        <f t="shared" si="77"/>
        <v>504666</v>
      </c>
      <c r="EA45" s="2">
        <f t="shared" si="77"/>
        <v>0</v>
      </c>
      <c r="EB45" s="2">
        <f t="shared" si="77"/>
        <v>2115504</v>
      </c>
      <c r="EC45" s="2">
        <f t="shared" si="77"/>
        <v>1514352</v>
      </c>
      <c r="ED45" s="2">
        <f t="shared" si="77"/>
        <v>597938</v>
      </c>
      <c r="EE45" s="2">
        <f t="shared" si="77"/>
        <v>0</v>
      </c>
      <c r="EF45" s="2">
        <f t="shared" si="77"/>
        <v>2222600</v>
      </c>
      <c r="EG45" s="2">
        <f t="shared" si="77"/>
        <v>1601434</v>
      </c>
      <c r="EH45" s="2">
        <f t="shared" si="77"/>
        <v>621147</v>
      </c>
      <c r="EI45" s="2">
        <f t="shared" si="77"/>
        <v>0</v>
      </c>
      <c r="EJ45" s="2">
        <f t="shared" ref="EJ45:EM45" si="78">SUM(EJ46:EJ48)</f>
        <v>2050128</v>
      </c>
      <c r="EK45" s="2">
        <f t="shared" si="78"/>
        <v>1399504</v>
      </c>
      <c r="EL45" s="2">
        <f t="shared" si="78"/>
        <v>650591</v>
      </c>
      <c r="EM45" s="2">
        <f t="shared" si="78"/>
        <v>0</v>
      </c>
      <c r="EN45" s="2">
        <f t="shared" ref="EN45:FO45" si="79">SUM(EN46:EN48)</f>
        <v>2203073</v>
      </c>
      <c r="EO45" s="2">
        <f t="shared" si="79"/>
        <v>1670361</v>
      </c>
      <c r="EP45" s="2">
        <f t="shared" si="79"/>
        <v>532684</v>
      </c>
      <c r="EQ45" s="2">
        <f t="shared" si="79"/>
        <v>0</v>
      </c>
      <c r="ER45" s="2">
        <f t="shared" si="79"/>
        <v>1917742</v>
      </c>
      <c r="ES45" s="2">
        <f t="shared" si="79"/>
        <v>1253220</v>
      </c>
      <c r="ET45" s="2">
        <f t="shared" si="79"/>
        <v>664495</v>
      </c>
      <c r="EU45" s="2">
        <f t="shared" si="79"/>
        <v>0</v>
      </c>
      <c r="EV45" s="2">
        <f t="shared" si="79"/>
        <v>1337920</v>
      </c>
      <c r="EW45" s="2">
        <f t="shared" si="79"/>
        <v>950270</v>
      </c>
      <c r="EX45" s="2">
        <f t="shared" si="79"/>
        <v>387620</v>
      </c>
      <c r="EY45" s="2">
        <f t="shared" si="79"/>
        <v>0</v>
      </c>
      <c r="EZ45" s="2">
        <f t="shared" si="79"/>
        <v>0</v>
      </c>
      <c r="FA45" s="2">
        <f t="shared" si="79"/>
        <v>0</v>
      </c>
      <c r="FB45" s="2">
        <f t="shared" si="79"/>
        <v>0</v>
      </c>
      <c r="FC45" s="2">
        <f t="shared" si="79"/>
        <v>0</v>
      </c>
      <c r="FD45" s="2">
        <f t="shared" si="79"/>
        <v>0</v>
      </c>
      <c r="FE45" s="2">
        <f t="shared" si="79"/>
        <v>0</v>
      </c>
      <c r="FF45" s="2">
        <f t="shared" si="79"/>
        <v>0</v>
      </c>
      <c r="FG45" s="2">
        <f t="shared" si="79"/>
        <v>0</v>
      </c>
      <c r="FH45" s="2">
        <f t="shared" si="79"/>
        <v>0</v>
      </c>
      <c r="FI45" s="2">
        <f t="shared" si="79"/>
        <v>0</v>
      </c>
      <c r="FJ45" s="2">
        <f t="shared" si="79"/>
        <v>0</v>
      </c>
      <c r="FK45" s="2">
        <f t="shared" si="79"/>
        <v>0</v>
      </c>
      <c r="FL45" s="2">
        <f t="shared" si="79"/>
        <v>0</v>
      </c>
      <c r="FM45" s="2">
        <f t="shared" si="79"/>
        <v>0</v>
      </c>
      <c r="FN45" s="2">
        <f t="shared" si="79"/>
        <v>0</v>
      </c>
      <c r="FO45" s="2">
        <f t="shared" si="79"/>
        <v>0</v>
      </c>
    </row>
    <row r="46" spans="1:171" x14ac:dyDescent="0.35">
      <c r="A46" s="1" t="s">
        <v>78</v>
      </c>
      <c r="B46" s="1" t="s">
        <v>79</v>
      </c>
      <c r="C46" s="1">
        <v>2706</v>
      </c>
      <c r="E46" s="1">
        <v>64</v>
      </c>
      <c r="F46" s="1">
        <v>2845</v>
      </c>
      <c r="H46" s="1">
        <v>84</v>
      </c>
      <c r="I46" s="1">
        <v>1122</v>
      </c>
      <c r="K46" s="1">
        <v>67</v>
      </c>
      <c r="L46" s="1">
        <v>3707</v>
      </c>
      <c r="M46" s="1">
        <v>3603</v>
      </c>
      <c r="N46" s="1">
        <v>104</v>
      </c>
      <c r="O46" s="3"/>
      <c r="P46" s="1">
        <v>6800</v>
      </c>
      <c r="Q46" s="1">
        <v>6738</v>
      </c>
      <c r="R46" s="1">
        <v>60</v>
      </c>
      <c r="T46" s="1">
        <v>931</v>
      </c>
      <c r="U46" s="1">
        <v>841</v>
      </c>
      <c r="V46" s="1">
        <v>90</v>
      </c>
      <c r="X46" s="1">
        <v>2559</v>
      </c>
      <c r="Y46" s="1">
        <v>2509</v>
      </c>
      <c r="Z46" s="1">
        <v>49</v>
      </c>
      <c r="AB46" s="1">
        <v>945</v>
      </c>
      <c r="AC46" s="1">
        <v>839</v>
      </c>
      <c r="AD46" s="13">
        <v>80</v>
      </c>
      <c r="AF46" s="1">
        <v>1707</v>
      </c>
      <c r="AG46" s="1">
        <v>1602</v>
      </c>
      <c r="AH46" s="1">
        <v>105</v>
      </c>
      <c r="AJ46" s="1">
        <v>1831</v>
      </c>
      <c r="AK46" s="1">
        <v>1715</v>
      </c>
      <c r="AL46" s="1">
        <v>116</v>
      </c>
      <c r="AN46" s="1">
        <v>10837</v>
      </c>
      <c r="AO46" s="1">
        <v>10669</v>
      </c>
      <c r="AP46" s="1">
        <v>164</v>
      </c>
      <c r="AR46" s="1">
        <v>3897</v>
      </c>
      <c r="AS46" s="1">
        <v>2752</v>
      </c>
      <c r="AT46" s="1">
        <v>1134</v>
      </c>
      <c r="AV46" s="1">
        <v>3111</v>
      </c>
      <c r="AW46" s="1">
        <v>2823</v>
      </c>
      <c r="AX46" s="1">
        <v>275</v>
      </c>
      <c r="AZ46" s="1">
        <v>1764</v>
      </c>
      <c r="BA46" s="1">
        <v>1575</v>
      </c>
      <c r="BB46" s="1">
        <v>186</v>
      </c>
      <c r="BD46" s="1">
        <v>1148</v>
      </c>
      <c r="BE46" s="1">
        <v>1078</v>
      </c>
      <c r="BF46" s="1">
        <v>70</v>
      </c>
      <c r="BH46" s="1">
        <v>1173</v>
      </c>
      <c r="BI46" s="1">
        <v>1109</v>
      </c>
      <c r="BJ46" s="1">
        <v>64</v>
      </c>
      <c r="BL46" s="1">
        <v>2379</v>
      </c>
      <c r="BM46" s="1">
        <v>2311</v>
      </c>
      <c r="BN46" s="1">
        <v>68</v>
      </c>
      <c r="BP46" s="1">
        <v>898</v>
      </c>
      <c r="BQ46" s="1">
        <v>868</v>
      </c>
      <c r="BR46" s="1">
        <v>30</v>
      </c>
      <c r="BT46" s="1">
        <v>1272</v>
      </c>
      <c r="BU46" s="1">
        <v>1199</v>
      </c>
      <c r="BV46" s="1">
        <v>71</v>
      </c>
      <c r="BX46" s="1">
        <v>1145</v>
      </c>
      <c r="BY46" s="1">
        <v>1090</v>
      </c>
      <c r="BZ46" s="1">
        <v>55</v>
      </c>
      <c r="CB46" s="1">
        <v>2326</v>
      </c>
      <c r="CC46" s="1">
        <v>2268</v>
      </c>
      <c r="CD46" s="1">
        <v>58</v>
      </c>
      <c r="CF46" s="1">
        <v>45028</v>
      </c>
      <c r="CG46" s="1">
        <v>44770</v>
      </c>
      <c r="CH46" s="1">
        <v>257</v>
      </c>
      <c r="CJ46" s="1">
        <v>2693</v>
      </c>
      <c r="CK46" s="1">
        <v>2646</v>
      </c>
      <c r="CL46" s="1">
        <v>47</v>
      </c>
      <c r="CN46" s="1">
        <v>19602</v>
      </c>
      <c r="CO46" s="1">
        <v>18613</v>
      </c>
      <c r="CP46" s="1">
        <v>193</v>
      </c>
      <c r="CR46" s="1">
        <v>64790</v>
      </c>
      <c r="CS46" s="1">
        <v>1527</v>
      </c>
      <c r="CT46" s="1">
        <v>34</v>
      </c>
      <c r="CV46" s="1">
        <v>11923</v>
      </c>
      <c r="CW46" s="1">
        <v>4354</v>
      </c>
      <c r="CX46" s="1">
        <v>814</v>
      </c>
      <c r="CZ46" s="1">
        <v>5726</v>
      </c>
      <c r="DA46" s="1">
        <v>4327</v>
      </c>
      <c r="DB46" s="1">
        <v>1389</v>
      </c>
      <c r="DD46" s="1">
        <v>6572</v>
      </c>
      <c r="DE46" s="1">
        <v>4890</v>
      </c>
      <c r="DF46" s="1">
        <v>1682</v>
      </c>
      <c r="DH46" s="1">
        <v>22287</v>
      </c>
      <c r="DI46" s="1">
        <v>20333</v>
      </c>
      <c r="DJ46" s="1">
        <v>1917</v>
      </c>
      <c r="DL46" s="1">
        <v>14947</v>
      </c>
      <c r="DM46" s="1">
        <v>12664</v>
      </c>
      <c r="DN46" s="1">
        <v>2280</v>
      </c>
      <c r="DP46" s="1">
        <v>7387</v>
      </c>
      <c r="DQ46" s="1">
        <v>4985</v>
      </c>
      <c r="DR46" s="1">
        <v>2395</v>
      </c>
      <c r="DT46" s="1">
        <v>17088</v>
      </c>
      <c r="DU46" s="1">
        <v>11366</v>
      </c>
      <c r="DV46" s="1">
        <v>5679</v>
      </c>
      <c r="DX46" s="1">
        <v>7387</v>
      </c>
      <c r="DY46" s="1">
        <v>4985</v>
      </c>
      <c r="DZ46" s="1">
        <v>2395</v>
      </c>
      <c r="EB46" s="1">
        <v>24201</v>
      </c>
      <c r="EC46" s="1">
        <v>22421</v>
      </c>
      <c r="ED46" s="1">
        <v>1778</v>
      </c>
      <c r="EF46" s="1">
        <v>16818</v>
      </c>
      <c r="EG46" s="1">
        <v>15708</v>
      </c>
      <c r="EH46" s="1">
        <v>1096</v>
      </c>
      <c r="EJ46" s="21">
        <v>20034</v>
      </c>
      <c r="EK46" s="21">
        <v>17816</v>
      </c>
      <c r="EL46" s="21">
        <v>2186</v>
      </c>
      <c r="EN46" s="1">
        <v>17513</v>
      </c>
      <c r="EO46" s="1">
        <v>14576</v>
      </c>
      <c r="EP46" s="1">
        <v>2909</v>
      </c>
      <c r="ER46" s="1">
        <v>22968</v>
      </c>
      <c r="ES46" s="1">
        <v>20704</v>
      </c>
      <c r="ET46" s="1">
        <v>2237</v>
      </c>
      <c r="EV46" s="1">
        <v>120626</v>
      </c>
      <c r="EW46" s="1">
        <v>118389</v>
      </c>
      <c r="EX46" s="1">
        <v>2207</v>
      </c>
      <c r="EZ46" s="1">
        <v>0</v>
      </c>
      <c r="FA46" s="1">
        <v>0</v>
      </c>
      <c r="FB46" s="1">
        <v>0</v>
      </c>
      <c r="FD46" s="1">
        <v>0</v>
      </c>
      <c r="FE46" s="1">
        <v>0</v>
      </c>
      <c r="FF46" s="1">
        <v>0</v>
      </c>
      <c r="FH46" s="1">
        <v>0</v>
      </c>
      <c r="FI46" s="1">
        <v>0</v>
      </c>
      <c r="FJ46" s="1">
        <v>0</v>
      </c>
      <c r="FL46" s="1">
        <v>0</v>
      </c>
      <c r="FM46" s="1">
        <v>0</v>
      </c>
      <c r="FN46" s="1">
        <v>0</v>
      </c>
    </row>
    <row r="47" spans="1:171" x14ac:dyDescent="0.35">
      <c r="A47" s="1" t="s">
        <v>80</v>
      </c>
      <c r="B47" s="1" t="s">
        <v>81</v>
      </c>
      <c r="C47" s="1">
        <v>32865</v>
      </c>
      <c r="E47" s="1">
        <v>888</v>
      </c>
      <c r="F47" s="1">
        <v>378343</v>
      </c>
      <c r="H47" s="1">
        <v>36498</v>
      </c>
      <c r="I47" s="1">
        <v>400263</v>
      </c>
      <c r="K47" s="1">
        <v>7696</v>
      </c>
      <c r="L47" s="1">
        <v>80837</v>
      </c>
      <c r="M47" s="1">
        <v>76356</v>
      </c>
      <c r="N47" s="1">
        <v>4461</v>
      </c>
      <c r="P47" s="1">
        <v>283257</v>
      </c>
      <c r="Q47" s="1">
        <v>280251</v>
      </c>
      <c r="R47" s="1">
        <v>3006</v>
      </c>
      <c r="T47" s="1">
        <v>422023</v>
      </c>
      <c r="U47" s="1">
        <v>355887</v>
      </c>
      <c r="V47" s="1">
        <v>66136</v>
      </c>
      <c r="X47" s="1">
        <v>38879</v>
      </c>
      <c r="Y47" s="1">
        <v>34102</v>
      </c>
      <c r="Z47" s="1">
        <v>4777</v>
      </c>
      <c r="AB47" s="1">
        <v>49751</v>
      </c>
      <c r="AC47" s="1">
        <v>47120</v>
      </c>
      <c r="AD47" s="1">
        <v>2631</v>
      </c>
      <c r="AF47" s="1">
        <v>58522</v>
      </c>
      <c r="AG47" s="1">
        <v>55244</v>
      </c>
      <c r="AH47" s="1">
        <v>3278</v>
      </c>
      <c r="AJ47" s="1">
        <v>45523</v>
      </c>
      <c r="AK47" s="1">
        <v>38866</v>
      </c>
      <c r="AL47" s="1">
        <v>6657</v>
      </c>
      <c r="AN47" s="1">
        <v>27623</v>
      </c>
      <c r="AO47" s="1">
        <v>22342</v>
      </c>
      <c r="AP47" s="1">
        <v>5281</v>
      </c>
      <c r="AR47" s="1">
        <v>104461</v>
      </c>
      <c r="AS47" s="1">
        <v>97044</v>
      </c>
      <c r="AT47" s="1">
        <v>7391</v>
      </c>
      <c r="AV47" s="1">
        <v>36610</v>
      </c>
      <c r="AW47" s="1">
        <v>27159</v>
      </c>
      <c r="AX47" s="1">
        <v>9451</v>
      </c>
      <c r="AZ47" s="1">
        <v>172979</v>
      </c>
      <c r="BA47" s="1">
        <v>167130</v>
      </c>
      <c r="BB47" s="1">
        <v>5691</v>
      </c>
      <c r="BD47" s="1">
        <v>135273</v>
      </c>
      <c r="BE47" s="1">
        <v>127976</v>
      </c>
      <c r="BF47" s="1">
        <v>7297</v>
      </c>
      <c r="BH47" s="1">
        <v>57921</v>
      </c>
      <c r="BI47" s="1">
        <v>49648</v>
      </c>
      <c r="BJ47" s="1">
        <v>8264</v>
      </c>
      <c r="BL47" s="1">
        <v>80614</v>
      </c>
      <c r="BM47" s="1">
        <v>74030</v>
      </c>
      <c r="BN47" s="1">
        <v>6584</v>
      </c>
      <c r="BP47" s="1">
        <v>136865</v>
      </c>
      <c r="BQ47" s="1">
        <v>130219</v>
      </c>
      <c r="BR47" s="1">
        <v>6646</v>
      </c>
      <c r="BT47" s="1">
        <v>94443</v>
      </c>
      <c r="BU47" s="1">
        <v>51036</v>
      </c>
      <c r="BV47" s="1">
        <v>43407</v>
      </c>
      <c r="BX47" s="1">
        <v>150274</v>
      </c>
      <c r="BY47" s="1">
        <v>146038</v>
      </c>
      <c r="BZ47" s="1">
        <v>4236</v>
      </c>
      <c r="CB47" s="1">
        <v>94973</v>
      </c>
      <c r="CC47" s="1">
        <v>88471</v>
      </c>
      <c r="CD47" s="1">
        <v>6502</v>
      </c>
      <c r="CF47" s="1">
        <v>262245</v>
      </c>
      <c r="CG47" s="1">
        <v>253628</v>
      </c>
      <c r="CH47" s="1">
        <v>8617</v>
      </c>
      <c r="CJ47" s="1">
        <v>83953</v>
      </c>
      <c r="CK47" s="1">
        <v>69448</v>
      </c>
      <c r="CL47" s="1">
        <v>14505</v>
      </c>
      <c r="CN47" s="1">
        <v>496247</v>
      </c>
      <c r="CO47" s="1">
        <v>489679</v>
      </c>
      <c r="CP47" s="1">
        <v>6416</v>
      </c>
      <c r="CR47" s="1">
        <v>71109</v>
      </c>
      <c r="CS47" s="1">
        <v>66493</v>
      </c>
      <c r="CT47" s="1">
        <v>4616</v>
      </c>
      <c r="CV47" s="1">
        <v>47667</v>
      </c>
      <c r="CW47" s="1">
        <v>38341</v>
      </c>
      <c r="CX47" s="1">
        <v>9326</v>
      </c>
      <c r="CZ47" s="1">
        <v>37589</v>
      </c>
      <c r="DA47" s="1">
        <v>33526</v>
      </c>
      <c r="DB47" s="1">
        <v>4063</v>
      </c>
      <c r="DD47" s="1">
        <v>120949</v>
      </c>
      <c r="DE47" s="1">
        <v>112366</v>
      </c>
      <c r="DF47" s="1">
        <v>8583</v>
      </c>
      <c r="DH47" s="1">
        <v>286891</v>
      </c>
      <c r="DI47" s="1">
        <v>267397</v>
      </c>
      <c r="DJ47" s="1">
        <v>19494</v>
      </c>
      <c r="DL47" s="1">
        <v>365094</v>
      </c>
      <c r="DM47" s="1">
        <v>322044</v>
      </c>
      <c r="DN47" s="1">
        <v>43050</v>
      </c>
      <c r="DP47" s="1">
        <v>120889</v>
      </c>
      <c r="DQ47" s="1">
        <v>98980</v>
      </c>
      <c r="DR47" s="1">
        <v>21554</v>
      </c>
      <c r="DT47" s="1">
        <v>378972</v>
      </c>
      <c r="DU47" s="1">
        <v>273909</v>
      </c>
      <c r="DV47" s="1">
        <v>105063</v>
      </c>
      <c r="DX47" s="1">
        <v>120889</v>
      </c>
      <c r="DY47" s="1">
        <v>98980</v>
      </c>
      <c r="DZ47" s="1">
        <v>21909</v>
      </c>
      <c r="EB47" s="1">
        <v>486811</v>
      </c>
      <c r="EC47" s="1">
        <v>452126</v>
      </c>
      <c r="ED47" s="1">
        <v>31473</v>
      </c>
      <c r="EF47" s="1">
        <v>540973</v>
      </c>
      <c r="EG47" s="1">
        <v>493918</v>
      </c>
      <c r="EH47" s="1">
        <v>47050</v>
      </c>
      <c r="EJ47" s="21">
        <v>355207</v>
      </c>
      <c r="EK47" s="21">
        <v>286354</v>
      </c>
      <c r="EL47" s="21">
        <v>68852</v>
      </c>
      <c r="EN47" s="1">
        <v>879081</v>
      </c>
      <c r="EO47" s="1">
        <v>806987</v>
      </c>
      <c r="EP47" s="1">
        <v>72094</v>
      </c>
      <c r="ER47" s="1">
        <v>201894</v>
      </c>
      <c r="ES47" s="1">
        <v>179302</v>
      </c>
      <c r="ET47" s="1">
        <v>22592</v>
      </c>
      <c r="EV47" s="1">
        <v>173287</v>
      </c>
      <c r="EW47" s="1">
        <v>151457</v>
      </c>
      <c r="EX47" s="1">
        <v>21830</v>
      </c>
      <c r="EZ47" s="1">
        <v>0</v>
      </c>
      <c r="FA47" s="1">
        <v>0</v>
      </c>
      <c r="FB47" s="1">
        <v>0</v>
      </c>
      <c r="FD47" s="1">
        <v>0</v>
      </c>
      <c r="FE47" s="1">
        <v>0</v>
      </c>
      <c r="FF47" s="1">
        <v>0</v>
      </c>
      <c r="FH47" s="1">
        <v>0</v>
      </c>
      <c r="FI47" s="1">
        <v>0</v>
      </c>
      <c r="FJ47" s="1">
        <v>0</v>
      </c>
      <c r="FL47" s="1">
        <v>0</v>
      </c>
      <c r="FM47" s="1">
        <v>0</v>
      </c>
      <c r="FN47" s="1">
        <v>0</v>
      </c>
    </row>
    <row r="48" spans="1:171" x14ac:dyDescent="0.35">
      <c r="A48" s="1" t="s">
        <v>82</v>
      </c>
      <c r="B48" s="1" t="s">
        <v>83</v>
      </c>
      <c r="C48" s="1">
        <v>976032</v>
      </c>
      <c r="E48" s="1">
        <v>463923</v>
      </c>
      <c r="F48" s="1">
        <v>1129488</v>
      </c>
      <c r="H48" s="1">
        <v>994795</v>
      </c>
      <c r="I48" s="1">
        <v>2185765</v>
      </c>
      <c r="K48" s="1">
        <v>1037133</v>
      </c>
      <c r="L48" s="1">
        <v>1876214</v>
      </c>
      <c r="M48" s="1">
        <v>1034483</v>
      </c>
      <c r="N48" s="1">
        <v>841731</v>
      </c>
      <c r="P48" s="1">
        <v>2237193</v>
      </c>
      <c r="Q48" s="1">
        <v>1109510</v>
      </c>
      <c r="R48" s="1">
        <v>1127683</v>
      </c>
      <c r="T48" s="1">
        <v>3173295</v>
      </c>
      <c r="U48" s="1">
        <v>1381003</v>
      </c>
      <c r="V48" s="1">
        <v>1792292</v>
      </c>
      <c r="X48" s="1">
        <v>2878500</v>
      </c>
      <c r="Y48" s="1">
        <v>1299138</v>
      </c>
      <c r="Z48" s="1">
        <v>1579362</v>
      </c>
      <c r="AB48" s="1">
        <v>2538599</v>
      </c>
      <c r="AC48" s="1">
        <v>1155305</v>
      </c>
      <c r="AD48" s="1">
        <v>1383294</v>
      </c>
      <c r="AF48" s="1">
        <v>2638544</v>
      </c>
      <c r="AG48" s="1">
        <v>1389648</v>
      </c>
      <c r="AH48" s="1">
        <v>1248896</v>
      </c>
      <c r="AJ48" s="1">
        <v>2803896</v>
      </c>
      <c r="AK48" s="1">
        <v>1564771</v>
      </c>
      <c r="AL48" s="1">
        <v>1239125</v>
      </c>
      <c r="AN48" s="1">
        <v>3103446</v>
      </c>
      <c r="AO48" s="1">
        <v>1589336</v>
      </c>
      <c r="AP48" s="1">
        <v>1514110</v>
      </c>
      <c r="AR48" s="1">
        <v>2623584</v>
      </c>
      <c r="AS48" s="1">
        <v>1314973</v>
      </c>
      <c r="AT48" s="1">
        <v>1308611</v>
      </c>
      <c r="AV48" s="1">
        <v>2726256</v>
      </c>
      <c r="AW48" s="1">
        <v>1297052</v>
      </c>
      <c r="AX48" s="1">
        <v>1429204</v>
      </c>
      <c r="AZ48" s="1">
        <v>2715419</v>
      </c>
      <c r="BA48" s="1">
        <v>1458233</v>
      </c>
      <c r="BB48" s="1">
        <v>1257186</v>
      </c>
      <c r="BD48" s="1">
        <v>2248049</v>
      </c>
      <c r="BE48" s="1">
        <v>1179069</v>
      </c>
      <c r="BF48" s="1">
        <v>1068980</v>
      </c>
      <c r="BH48" s="1">
        <v>2696007</v>
      </c>
      <c r="BI48" s="1">
        <v>1510746</v>
      </c>
      <c r="BJ48" s="1">
        <v>1185261</v>
      </c>
      <c r="BL48" s="1">
        <v>3358951</v>
      </c>
      <c r="BM48" s="1">
        <v>1837465</v>
      </c>
      <c r="BN48" s="1">
        <v>1521486</v>
      </c>
      <c r="BP48" s="1">
        <v>3676917</v>
      </c>
      <c r="BQ48" s="1">
        <v>1979429</v>
      </c>
      <c r="BR48" s="1">
        <v>1697488</v>
      </c>
      <c r="BT48" s="1">
        <v>3685914</v>
      </c>
      <c r="BU48" s="1">
        <v>1837167</v>
      </c>
      <c r="BV48" s="1">
        <v>1848747</v>
      </c>
      <c r="BX48" s="1">
        <v>2807579</v>
      </c>
      <c r="BY48" s="1">
        <v>1366505</v>
      </c>
      <c r="BZ48" s="1">
        <v>1441074</v>
      </c>
      <c r="CB48" s="1">
        <v>2978630</v>
      </c>
      <c r="CC48" s="1">
        <v>1445438</v>
      </c>
      <c r="CD48" s="1">
        <v>1533192</v>
      </c>
      <c r="CF48" s="1">
        <v>2751418</v>
      </c>
      <c r="CG48" s="1">
        <v>1572187</v>
      </c>
      <c r="CH48" s="1">
        <v>1179231</v>
      </c>
      <c r="CJ48" s="1">
        <v>2230510</v>
      </c>
      <c r="CK48" s="1">
        <v>1570381</v>
      </c>
      <c r="CL48" s="1">
        <v>660129</v>
      </c>
      <c r="CN48" s="1">
        <v>1925255</v>
      </c>
      <c r="CO48" s="1">
        <v>1431750</v>
      </c>
      <c r="CP48" s="1">
        <v>493505</v>
      </c>
      <c r="CR48" s="1">
        <v>1630105</v>
      </c>
      <c r="CS48" s="1">
        <v>1087687</v>
      </c>
      <c r="CT48" s="1">
        <v>542418</v>
      </c>
      <c r="CV48" s="1">
        <v>1583489</v>
      </c>
      <c r="CW48" s="1">
        <v>1038765</v>
      </c>
      <c r="CX48" s="1">
        <v>544724</v>
      </c>
      <c r="CZ48" s="1">
        <v>1321543</v>
      </c>
      <c r="DA48" s="1">
        <v>851423</v>
      </c>
      <c r="DB48" s="1">
        <v>470120</v>
      </c>
      <c r="DD48" s="1">
        <v>1278113</v>
      </c>
      <c r="DE48" s="1">
        <v>875975</v>
      </c>
      <c r="DF48" s="1">
        <v>402138</v>
      </c>
      <c r="DH48" s="1">
        <v>1513520</v>
      </c>
      <c r="DI48" s="1">
        <v>1007782</v>
      </c>
      <c r="DJ48" s="1">
        <v>505738</v>
      </c>
      <c r="DL48" s="1">
        <v>1154146</v>
      </c>
      <c r="DM48" s="1">
        <v>764552</v>
      </c>
      <c r="DN48" s="1">
        <v>389594</v>
      </c>
      <c r="DP48" s="1">
        <v>1402823</v>
      </c>
      <c r="DQ48" s="1">
        <v>922461</v>
      </c>
      <c r="DR48" s="1">
        <v>480362</v>
      </c>
      <c r="DT48" s="1">
        <v>1406405</v>
      </c>
      <c r="DU48" s="1">
        <v>954156</v>
      </c>
      <c r="DV48" s="1">
        <v>452249</v>
      </c>
      <c r="DX48" s="1">
        <v>1402823</v>
      </c>
      <c r="DY48" s="1">
        <v>922461</v>
      </c>
      <c r="DZ48" s="1">
        <v>480362</v>
      </c>
      <c r="EB48" s="1">
        <v>1604492</v>
      </c>
      <c r="EC48" s="1">
        <v>1039805</v>
      </c>
      <c r="ED48" s="1">
        <v>564687</v>
      </c>
      <c r="EF48" s="1">
        <v>1664809</v>
      </c>
      <c r="EG48" s="1">
        <v>1091808</v>
      </c>
      <c r="EH48" s="1">
        <v>573001</v>
      </c>
      <c r="EJ48" s="21">
        <v>1674887</v>
      </c>
      <c r="EK48" s="21">
        <v>1095334</v>
      </c>
      <c r="EL48" s="21">
        <v>579553</v>
      </c>
      <c r="EN48" s="1">
        <v>1306479</v>
      </c>
      <c r="EO48" s="1">
        <v>848798</v>
      </c>
      <c r="EP48" s="1">
        <v>457681</v>
      </c>
      <c r="ER48" s="1">
        <v>1692880</v>
      </c>
      <c r="ES48" s="1">
        <v>1053214</v>
      </c>
      <c r="ET48" s="1">
        <v>639666</v>
      </c>
      <c r="EV48" s="1">
        <v>1044007</v>
      </c>
      <c r="EW48" s="1">
        <v>680424</v>
      </c>
      <c r="EX48" s="1">
        <v>363583</v>
      </c>
      <c r="EZ48" s="1">
        <v>0</v>
      </c>
      <c r="FA48" s="1">
        <v>0</v>
      </c>
      <c r="FB48" s="1">
        <v>0</v>
      </c>
      <c r="FD48" s="1">
        <v>0</v>
      </c>
      <c r="FE48" s="1">
        <v>0</v>
      </c>
      <c r="FF48" s="1">
        <v>0</v>
      </c>
      <c r="FH48" s="1">
        <v>0</v>
      </c>
      <c r="FI48" s="1">
        <v>0</v>
      </c>
      <c r="FJ48" s="1">
        <v>0</v>
      </c>
      <c r="FL48" s="1">
        <v>0</v>
      </c>
      <c r="FM48" s="1">
        <v>0</v>
      </c>
      <c r="FN48" s="1">
        <v>0</v>
      </c>
    </row>
    <row r="50" spans="1:171" x14ac:dyDescent="0.35">
      <c r="A50" s="61" t="s">
        <v>84</v>
      </c>
      <c r="B50" s="61"/>
      <c r="C50" s="2">
        <f t="shared" ref="C50:E50" si="80">SUM(C51)</f>
        <v>801240</v>
      </c>
      <c r="D50" s="2"/>
      <c r="E50" s="2">
        <f t="shared" si="80"/>
        <v>654</v>
      </c>
      <c r="F50" s="2">
        <f t="shared" ref="F50:BQ50" si="81">SUM(F51)</f>
        <v>789231</v>
      </c>
      <c r="G50" s="2"/>
      <c r="H50" s="2">
        <f t="shared" si="81"/>
        <v>1614</v>
      </c>
      <c r="I50" s="2">
        <f t="shared" si="81"/>
        <v>1248113</v>
      </c>
      <c r="J50" s="2"/>
      <c r="K50" s="2">
        <f t="shared" si="81"/>
        <v>1335</v>
      </c>
      <c r="L50" s="2">
        <f t="shared" si="81"/>
        <v>1808112</v>
      </c>
      <c r="M50" s="2">
        <f t="shared" si="81"/>
        <v>1807783</v>
      </c>
      <c r="N50" s="2">
        <f t="shared" si="81"/>
        <v>251</v>
      </c>
      <c r="O50" s="2"/>
      <c r="P50" s="2">
        <f t="shared" si="81"/>
        <v>1355009</v>
      </c>
      <c r="Q50" s="2">
        <f t="shared" si="81"/>
        <v>1354789</v>
      </c>
      <c r="R50" s="2">
        <f t="shared" si="81"/>
        <v>209</v>
      </c>
      <c r="S50" s="2">
        <f t="shared" si="81"/>
        <v>0</v>
      </c>
      <c r="T50" s="2">
        <f t="shared" si="81"/>
        <v>1120026</v>
      </c>
      <c r="U50" s="2">
        <f t="shared" si="81"/>
        <v>1119839</v>
      </c>
      <c r="V50" s="2">
        <f t="shared" si="81"/>
        <v>186</v>
      </c>
      <c r="W50" s="2">
        <f t="shared" si="81"/>
        <v>0</v>
      </c>
      <c r="X50" s="2">
        <f t="shared" si="81"/>
        <v>2458308</v>
      </c>
      <c r="Y50" s="2">
        <f t="shared" si="81"/>
        <v>2456340</v>
      </c>
      <c r="Z50" s="2">
        <f t="shared" si="81"/>
        <v>412</v>
      </c>
      <c r="AA50" s="2">
        <f t="shared" si="81"/>
        <v>0</v>
      </c>
      <c r="AB50" s="2">
        <f t="shared" si="81"/>
        <v>2249352</v>
      </c>
      <c r="AC50" s="2">
        <f t="shared" si="81"/>
        <v>2249069</v>
      </c>
      <c r="AD50" s="2">
        <f t="shared" si="81"/>
        <v>282</v>
      </c>
      <c r="AE50" s="2"/>
      <c r="AF50" s="2">
        <f t="shared" si="81"/>
        <v>2069324</v>
      </c>
      <c r="AG50" s="2">
        <f t="shared" si="81"/>
        <v>2068322</v>
      </c>
      <c r="AH50" s="2">
        <f t="shared" si="81"/>
        <v>999</v>
      </c>
      <c r="AI50" s="2"/>
      <c r="AJ50" s="2">
        <f t="shared" si="81"/>
        <v>2646236</v>
      </c>
      <c r="AK50" s="2">
        <f t="shared" si="81"/>
        <v>2645886</v>
      </c>
      <c r="AL50" s="2">
        <f t="shared" si="81"/>
        <v>350</v>
      </c>
      <c r="AM50" s="2"/>
      <c r="AN50" s="2">
        <f t="shared" si="81"/>
        <v>2438488</v>
      </c>
      <c r="AO50" s="2">
        <f t="shared" si="81"/>
        <v>2437960</v>
      </c>
      <c r="AP50" s="2">
        <f t="shared" si="81"/>
        <v>522</v>
      </c>
      <c r="AQ50" s="2"/>
      <c r="AR50" s="2">
        <f t="shared" si="81"/>
        <v>2855163</v>
      </c>
      <c r="AS50" s="2">
        <f t="shared" si="81"/>
        <v>2854947</v>
      </c>
      <c r="AT50" s="2">
        <f t="shared" si="81"/>
        <v>199</v>
      </c>
      <c r="AU50" s="2"/>
      <c r="AV50" s="2">
        <f t="shared" si="81"/>
        <v>2488459</v>
      </c>
      <c r="AW50" s="2">
        <f t="shared" si="81"/>
        <v>2484930</v>
      </c>
      <c r="AX50" s="2">
        <f t="shared" si="81"/>
        <v>3519</v>
      </c>
      <c r="AY50" s="2"/>
      <c r="AZ50" s="2">
        <f t="shared" si="81"/>
        <v>6431774</v>
      </c>
      <c r="BA50" s="2">
        <f t="shared" si="81"/>
        <v>6429523</v>
      </c>
      <c r="BB50" s="2">
        <f t="shared" si="81"/>
        <v>2210</v>
      </c>
      <c r="BC50" s="2"/>
      <c r="BD50" s="2">
        <f t="shared" si="81"/>
        <v>3666828</v>
      </c>
      <c r="BE50" s="2">
        <f t="shared" si="81"/>
        <v>3666456</v>
      </c>
      <c r="BF50" s="2">
        <f t="shared" si="81"/>
        <v>365</v>
      </c>
      <c r="BG50" s="2"/>
      <c r="BH50" s="2">
        <f t="shared" si="81"/>
        <v>2231077</v>
      </c>
      <c r="BI50" s="2">
        <f t="shared" si="81"/>
        <v>2230936</v>
      </c>
      <c r="BJ50" s="2">
        <f t="shared" si="81"/>
        <v>140</v>
      </c>
      <c r="BK50" s="2"/>
      <c r="BL50" s="2">
        <f t="shared" si="81"/>
        <v>3226556</v>
      </c>
      <c r="BM50" s="2">
        <f t="shared" si="81"/>
        <v>3226304</v>
      </c>
      <c r="BN50" s="2">
        <f t="shared" si="81"/>
        <v>250</v>
      </c>
      <c r="BO50" s="2"/>
      <c r="BP50" s="2">
        <f t="shared" si="81"/>
        <v>2401905</v>
      </c>
      <c r="BQ50" s="2">
        <f t="shared" si="81"/>
        <v>2401788</v>
      </c>
      <c r="BR50" s="2">
        <f t="shared" ref="BR50:EC50" si="82">SUM(BR51)</f>
        <v>111</v>
      </c>
      <c r="BS50" s="2"/>
      <c r="BT50" s="2">
        <f t="shared" si="82"/>
        <v>1866402</v>
      </c>
      <c r="BU50" s="2">
        <f t="shared" si="82"/>
        <v>1866084</v>
      </c>
      <c r="BV50" s="2">
        <f t="shared" si="82"/>
        <v>112</v>
      </c>
      <c r="BW50" s="2"/>
      <c r="BX50" s="2">
        <f t="shared" si="82"/>
        <v>1656907</v>
      </c>
      <c r="BY50" s="2">
        <f t="shared" si="82"/>
        <v>1656796</v>
      </c>
      <c r="BZ50" s="2">
        <f t="shared" si="82"/>
        <v>111</v>
      </c>
      <c r="CA50" s="2"/>
      <c r="CB50" s="2">
        <f t="shared" si="82"/>
        <v>1848236</v>
      </c>
      <c r="CC50" s="2">
        <f t="shared" si="82"/>
        <v>1848119</v>
      </c>
      <c r="CD50" s="2">
        <f t="shared" si="82"/>
        <v>117</v>
      </c>
      <c r="CE50" s="2"/>
      <c r="CF50" s="2">
        <f t="shared" si="82"/>
        <v>2078794</v>
      </c>
      <c r="CG50" s="2">
        <f t="shared" si="82"/>
        <v>2078666</v>
      </c>
      <c r="CH50" s="2">
        <f t="shared" si="82"/>
        <v>128</v>
      </c>
      <c r="CI50" s="2"/>
      <c r="CJ50" s="2">
        <f t="shared" si="82"/>
        <v>1778683</v>
      </c>
      <c r="CK50" s="2">
        <f t="shared" si="82"/>
        <v>1778565</v>
      </c>
      <c r="CL50" s="2">
        <f t="shared" si="82"/>
        <v>118</v>
      </c>
      <c r="CM50" s="2"/>
      <c r="CN50" s="2">
        <f t="shared" si="82"/>
        <v>2152223</v>
      </c>
      <c r="CO50" s="2">
        <f t="shared" si="82"/>
        <v>2152111</v>
      </c>
      <c r="CP50" s="2">
        <f t="shared" si="82"/>
        <v>105</v>
      </c>
      <c r="CQ50" s="2"/>
      <c r="CR50" s="2">
        <f t="shared" si="82"/>
        <v>1897579</v>
      </c>
      <c r="CS50" s="2">
        <f t="shared" si="82"/>
        <v>1897456</v>
      </c>
      <c r="CT50" s="2">
        <f t="shared" si="82"/>
        <v>123</v>
      </c>
      <c r="CU50" s="2"/>
      <c r="CV50" s="2">
        <f t="shared" si="82"/>
        <v>1748132</v>
      </c>
      <c r="CW50" s="2">
        <f t="shared" si="82"/>
        <v>1748042</v>
      </c>
      <c r="CX50" s="2">
        <f t="shared" si="82"/>
        <v>90</v>
      </c>
      <c r="CY50" s="2"/>
      <c r="CZ50" s="2">
        <f t="shared" si="82"/>
        <v>2124939</v>
      </c>
      <c r="DA50" s="2">
        <f t="shared" si="82"/>
        <v>2124833</v>
      </c>
      <c r="DB50" s="2">
        <f t="shared" si="82"/>
        <v>106</v>
      </c>
      <c r="DC50" s="2"/>
      <c r="DD50" s="2">
        <f t="shared" si="82"/>
        <v>2182018</v>
      </c>
      <c r="DE50" s="2">
        <f t="shared" si="82"/>
        <v>2181909</v>
      </c>
      <c r="DF50" s="2">
        <f t="shared" si="82"/>
        <v>109</v>
      </c>
      <c r="DG50" s="2">
        <f t="shared" si="82"/>
        <v>0</v>
      </c>
      <c r="DH50" s="2">
        <f t="shared" si="82"/>
        <v>1650517</v>
      </c>
      <c r="DI50" s="2">
        <f t="shared" si="82"/>
        <v>1650439</v>
      </c>
      <c r="DJ50" s="2">
        <f t="shared" si="82"/>
        <v>78</v>
      </c>
      <c r="DK50" s="2">
        <f t="shared" si="82"/>
        <v>0</v>
      </c>
      <c r="DL50" s="2">
        <f t="shared" si="82"/>
        <v>2031744</v>
      </c>
      <c r="DM50" s="2">
        <f t="shared" si="82"/>
        <v>2031668</v>
      </c>
      <c r="DN50" s="2">
        <f t="shared" si="82"/>
        <v>76</v>
      </c>
      <c r="DO50" s="2">
        <f t="shared" si="82"/>
        <v>0</v>
      </c>
      <c r="DP50" s="2">
        <f t="shared" si="82"/>
        <v>1958189</v>
      </c>
      <c r="DQ50" s="2">
        <f t="shared" si="82"/>
        <v>1958121</v>
      </c>
      <c r="DR50" s="2">
        <f t="shared" si="82"/>
        <v>68</v>
      </c>
      <c r="DS50" s="2">
        <f t="shared" si="82"/>
        <v>0</v>
      </c>
      <c r="DT50" s="2">
        <f t="shared" si="82"/>
        <v>2105455</v>
      </c>
      <c r="DU50" s="2">
        <f t="shared" si="82"/>
        <v>2105365</v>
      </c>
      <c r="DV50" s="2">
        <f t="shared" si="82"/>
        <v>90</v>
      </c>
      <c r="DW50" s="2">
        <f t="shared" si="82"/>
        <v>0</v>
      </c>
      <c r="DX50" s="2">
        <f t="shared" si="82"/>
        <v>1958189</v>
      </c>
      <c r="DY50" s="2">
        <f t="shared" si="82"/>
        <v>1958121</v>
      </c>
      <c r="DZ50" s="2">
        <f t="shared" si="82"/>
        <v>68</v>
      </c>
      <c r="EA50" s="2">
        <f t="shared" si="82"/>
        <v>0</v>
      </c>
      <c r="EB50" s="2">
        <f t="shared" si="82"/>
        <v>1923006</v>
      </c>
      <c r="EC50" s="2">
        <f t="shared" si="82"/>
        <v>1922872</v>
      </c>
      <c r="ED50" s="2">
        <f t="shared" ref="ED50:ES50" si="83">SUM(ED51)</f>
        <v>134</v>
      </c>
      <c r="EE50" s="2">
        <f t="shared" si="83"/>
        <v>0</v>
      </c>
      <c r="EF50" s="2">
        <f t="shared" si="83"/>
        <v>1908587</v>
      </c>
      <c r="EG50" s="2">
        <f t="shared" si="83"/>
        <v>1908198</v>
      </c>
      <c r="EH50" s="2">
        <f t="shared" si="83"/>
        <v>389</v>
      </c>
      <c r="EI50" s="2">
        <f t="shared" si="83"/>
        <v>0</v>
      </c>
      <c r="EJ50" s="2">
        <f t="shared" si="83"/>
        <v>2079856</v>
      </c>
      <c r="EK50" s="2">
        <f t="shared" si="83"/>
        <v>2079318</v>
      </c>
      <c r="EL50" s="2">
        <f t="shared" si="83"/>
        <v>538</v>
      </c>
      <c r="EM50" s="2">
        <f t="shared" si="83"/>
        <v>0</v>
      </c>
      <c r="EN50" s="2">
        <f t="shared" si="83"/>
        <v>1747533</v>
      </c>
      <c r="EO50" s="2">
        <f t="shared" si="83"/>
        <v>1746722</v>
      </c>
      <c r="EP50" s="2">
        <f t="shared" si="83"/>
        <v>811</v>
      </c>
      <c r="EQ50" s="2">
        <f t="shared" si="83"/>
        <v>0</v>
      </c>
      <c r="ER50" s="2">
        <f t="shared" si="83"/>
        <v>1852886</v>
      </c>
      <c r="ES50" s="2">
        <f t="shared" si="83"/>
        <v>1852681</v>
      </c>
      <c r="ET50" s="2">
        <f t="shared" ref="ET50:FI50" si="84">SUM(ET51)</f>
        <v>205</v>
      </c>
      <c r="EU50" s="2">
        <f t="shared" si="84"/>
        <v>0</v>
      </c>
      <c r="EV50" s="2">
        <f t="shared" si="84"/>
        <v>1792545</v>
      </c>
      <c r="EW50" s="2">
        <f t="shared" si="84"/>
        <v>1792477</v>
      </c>
      <c r="EX50" s="2">
        <f t="shared" si="84"/>
        <v>68</v>
      </c>
      <c r="EY50" s="2">
        <f t="shared" si="84"/>
        <v>0</v>
      </c>
      <c r="EZ50" s="2">
        <f t="shared" si="84"/>
        <v>0</v>
      </c>
      <c r="FA50" s="2">
        <f t="shared" si="84"/>
        <v>0</v>
      </c>
      <c r="FB50" s="2">
        <f t="shared" si="84"/>
        <v>0</v>
      </c>
      <c r="FC50" s="2">
        <f t="shared" si="84"/>
        <v>0</v>
      </c>
      <c r="FD50" s="2">
        <f t="shared" si="84"/>
        <v>0</v>
      </c>
      <c r="FE50" s="2">
        <f t="shared" si="84"/>
        <v>0</v>
      </c>
      <c r="FF50" s="2">
        <f t="shared" si="84"/>
        <v>0</v>
      </c>
      <c r="FG50" s="2">
        <f t="shared" si="84"/>
        <v>0</v>
      </c>
      <c r="FH50" s="2">
        <f t="shared" si="84"/>
        <v>0</v>
      </c>
      <c r="FI50" s="2">
        <f t="shared" si="84"/>
        <v>0</v>
      </c>
      <c r="FJ50" s="2">
        <f t="shared" ref="FJ50:FO50" si="85">SUM(FJ51)</f>
        <v>0</v>
      </c>
      <c r="FK50" s="2">
        <f t="shared" si="85"/>
        <v>0</v>
      </c>
      <c r="FL50" s="2">
        <f t="shared" si="85"/>
        <v>0</v>
      </c>
      <c r="FM50" s="2">
        <f t="shared" si="85"/>
        <v>0</v>
      </c>
      <c r="FN50" s="2">
        <f t="shared" si="85"/>
        <v>0</v>
      </c>
      <c r="FO50" s="2">
        <f t="shared" si="85"/>
        <v>0</v>
      </c>
    </row>
    <row r="51" spans="1:171" x14ac:dyDescent="0.35">
      <c r="A51" s="1" t="s">
        <v>85</v>
      </c>
      <c r="B51" s="1" t="s">
        <v>86</v>
      </c>
      <c r="C51" s="1">
        <v>801240</v>
      </c>
      <c r="E51" s="1">
        <v>654</v>
      </c>
      <c r="F51" s="1">
        <v>789231</v>
      </c>
      <c r="H51" s="1">
        <v>1614</v>
      </c>
      <c r="I51" s="1">
        <v>1248113</v>
      </c>
      <c r="K51" s="1">
        <v>1335</v>
      </c>
      <c r="L51" s="1">
        <v>1808112</v>
      </c>
      <c r="M51" s="1">
        <v>1807783</v>
      </c>
      <c r="N51" s="1">
        <v>251</v>
      </c>
      <c r="P51" s="1">
        <v>1355009</v>
      </c>
      <c r="Q51" s="1">
        <v>1354789</v>
      </c>
      <c r="R51" s="1">
        <v>209</v>
      </c>
      <c r="T51" s="1">
        <v>1120026</v>
      </c>
      <c r="U51" s="1">
        <v>1119839</v>
      </c>
      <c r="V51" s="1">
        <v>186</v>
      </c>
      <c r="X51" s="1">
        <v>2458308</v>
      </c>
      <c r="Y51" s="1">
        <v>2456340</v>
      </c>
      <c r="Z51" s="1">
        <v>412</v>
      </c>
      <c r="AB51" s="1">
        <v>2249352</v>
      </c>
      <c r="AC51" s="1">
        <v>2249069</v>
      </c>
      <c r="AD51" s="1">
        <v>282</v>
      </c>
      <c r="AF51" s="1">
        <v>2069324</v>
      </c>
      <c r="AG51" s="1">
        <v>2068322</v>
      </c>
      <c r="AH51" s="1">
        <v>999</v>
      </c>
      <c r="AJ51" s="1">
        <v>2646236</v>
      </c>
      <c r="AK51" s="1">
        <v>2645886</v>
      </c>
      <c r="AL51" s="1">
        <v>350</v>
      </c>
      <c r="AN51" s="1">
        <v>2438488</v>
      </c>
      <c r="AO51" s="1">
        <v>2437960</v>
      </c>
      <c r="AP51" s="1">
        <v>522</v>
      </c>
      <c r="AR51" s="1">
        <v>2855163</v>
      </c>
      <c r="AS51" s="1">
        <v>2854947</v>
      </c>
      <c r="AT51" s="1">
        <v>199</v>
      </c>
      <c r="AV51" s="1">
        <v>2488459</v>
      </c>
      <c r="AW51" s="1">
        <v>2484930</v>
      </c>
      <c r="AX51" s="1">
        <v>3519</v>
      </c>
      <c r="AZ51" s="1">
        <v>6431774</v>
      </c>
      <c r="BA51" s="1">
        <v>6429523</v>
      </c>
      <c r="BB51" s="1">
        <v>2210</v>
      </c>
      <c r="BD51" s="1">
        <v>3666828</v>
      </c>
      <c r="BE51" s="1">
        <v>3666456</v>
      </c>
      <c r="BF51" s="1">
        <v>365</v>
      </c>
      <c r="BH51" s="1">
        <v>2231077</v>
      </c>
      <c r="BI51" s="1">
        <v>2230936</v>
      </c>
      <c r="BJ51" s="1">
        <v>140</v>
      </c>
      <c r="BL51" s="1">
        <v>3226556</v>
      </c>
      <c r="BM51" s="1">
        <v>3226304</v>
      </c>
      <c r="BN51" s="1">
        <v>250</v>
      </c>
      <c r="BP51" s="1">
        <v>2401905</v>
      </c>
      <c r="BQ51" s="1">
        <v>2401788</v>
      </c>
      <c r="BR51" s="1">
        <v>111</v>
      </c>
      <c r="BT51" s="1">
        <v>1866402</v>
      </c>
      <c r="BU51" s="1">
        <v>1866084</v>
      </c>
      <c r="BV51" s="1">
        <v>112</v>
      </c>
      <c r="BX51" s="1">
        <v>1656907</v>
      </c>
      <c r="BY51" s="1">
        <v>1656796</v>
      </c>
      <c r="BZ51" s="1">
        <v>111</v>
      </c>
      <c r="CB51" s="1">
        <v>1848236</v>
      </c>
      <c r="CC51" s="1">
        <v>1848119</v>
      </c>
      <c r="CD51" s="1">
        <v>117</v>
      </c>
      <c r="CF51" s="1">
        <v>2078794</v>
      </c>
      <c r="CG51" s="1">
        <v>2078666</v>
      </c>
      <c r="CH51" s="1">
        <v>128</v>
      </c>
      <c r="CJ51" s="1">
        <v>1778683</v>
      </c>
      <c r="CK51" s="1">
        <v>1778565</v>
      </c>
      <c r="CL51" s="1">
        <v>118</v>
      </c>
      <c r="CN51" s="1">
        <v>2152223</v>
      </c>
      <c r="CO51" s="1">
        <v>2152111</v>
      </c>
      <c r="CP51" s="1">
        <v>105</v>
      </c>
      <c r="CR51" s="1">
        <v>1897579</v>
      </c>
      <c r="CS51" s="1">
        <v>1897456</v>
      </c>
      <c r="CT51" s="1">
        <v>123</v>
      </c>
      <c r="CV51" s="1">
        <v>1748132</v>
      </c>
      <c r="CW51" s="1">
        <v>1748042</v>
      </c>
      <c r="CX51" s="1">
        <v>90</v>
      </c>
      <c r="CZ51" s="1">
        <v>2124939</v>
      </c>
      <c r="DA51" s="1">
        <v>2124833</v>
      </c>
      <c r="DB51" s="1">
        <v>106</v>
      </c>
      <c r="DD51" s="1">
        <v>2182018</v>
      </c>
      <c r="DE51" s="1">
        <v>2181909</v>
      </c>
      <c r="DF51" s="1">
        <v>109</v>
      </c>
      <c r="DH51" s="1">
        <v>1650517</v>
      </c>
      <c r="DI51" s="1">
        <v>1650439</v>
      </c>
      <c r="DJ51" s="1">
        <v>78</v>
      </c>
      <c r="DL51" s="1">
        <v>2031744</v>
      </c>
      <c r="DM51" s="1">
        <v>2031668</v>
      </c>
      <c r="DN51" s="1">
        <v>76</v>
      </c>
      <c r="DP51" s="1">
        <v>1958189</v>
      </c>
      <c r="DQ51" s="1">
        <v>1958121</v>
      </c>
      <c r="DR51" s="1">
        <v>68</v>
      </c>
      <c r="DT51" s="1">
        <v>2105455</v>
      </c>
      <c r="DU51" s="1">
        <v>2105365</v>
      </c>
      <c r="DV51" s="1">
        <v>90</v>
      </c>
      <c r="DX51" s="1">
        <v>1958189</v>
      </c>
      <c r="DY51" s="1">
        <v>1958121</v>
      </c>
      <c r="DZ51" s="1">
        <v>68</v>
      </c>
      <c r="EB51" s="1">
        <v>1923006</v>
      </c>
      <c r="EC51" s="1">
        <v>1922872</v>
      </c>
      <c r="ED51" s="1">
        <v>134</v>
      </c>
      <c r="EF51" s="1">
        <v>1908587</v>
      </c>
      <c r="EG51" s="1">
        <v>1908198</v>
      </c>
      <c r="EH51" s="1">
        <v>389</v>
      </c>
      <c r="EJ51" s="21">
        <v>2079856</v>
      </c>
      <c r="EK51" s="21">
        <v>2079318</v>
      </c>
      <c r="EL51" s="21">
        <v>538</v>
      </c>
      <c r="EN51" s="1">
        <v>1747533</v>
      </c>
      <c r="EO51" s="1">
        <v>1746722</v>
      </c>
      <c r="EP51" s="1">
        <v>811</v>
      </c>
      <c r="ER51" s="1">
        <v>1852886</v>
      </c>
      <c r="ES51" s="1">
        <v>1852681</v>
      </c>
      <c r="ET51" s="1">
        <v>205</v>
      </c>
      <c r="EV51" s="1">
        <v>1792545</v>
      </c>
      <c r="EW51" s="1">
        <v>1792477</v>
      </c>
      <c r="EX51" s="1">
        <v>68</v>
      </c>
      <c r="EZ51" s="1">
        <v>0</v>
      </c>
      <c r="FA51" s="1">
        <v>0</v>
      </c>
      <c r="FB51" s="1">
        <v>0</v>
      </c>
      <c r="FD51" s="1">
        <v>0</v>
      </c>
      <c r="FE51" s="1">
        <v>0</v>
      </c>
      <c r="FF51" s="1">
        <v>0</v>
      </c>
      <c r="FH51" s="1">
        <v>0</v>
      </c>
      <c r="FI51" s="1">
        <v>0</v>
      </c>
      <c r="FJ51" s="1">
        <v>0</v>
      </c>
      <c r="FL51" s="1">
        <v>0</v>
      </c>
      <c r="FM51" s="1">
        <v>0</v>
      </c>
      <c r="FN51" s="1">
        <v>0</v>
      </c>
    </row>
    <row r="53" spans="1:171" x14ac:dyDescent="0.35">
      <c r="BC53" s="3"/>
      <c r="DD53" s="25" t="s">
        <v>87</v>
      </c>
      <c r="DE53" s="25" t="s">
        <v>88</v>
      </c>
      <c r="DF53" s="25" t="s">
        <v>89</v>
      </c>
      <c r="DG53" s="25" t="s">
        <v>90</v>
      </c>
      <c r="DH53" s="25" t="s">
        <v>87</v>
      </c>
      <c r="DI53" s="25" t="s">
        <v>88</v>
      </c>
      <c r="DJ53" s="25" t="s">
        <v>89</v>
      </c>
      <c r="DK53" s="25" t="s">
        <v>90</v>
      </c>
      <c r="DL53" s="25" t="s">
        <v>87</v>
      </c>
      <c r="DM53" s="25" t="s">
        <v>88</v>
      </c>
      <c r="DN53" s="25" t="s">
        <v>89</v>
      </c>
      <c r="DO53" s="25" t="s">
        <v>90</v>
      </c>
      <c r="DP53" s="25" t="s">
        <v>87</v>
      </c>
      <c r="DQ53" s="25" t="s">
        <v>88</v>
      </c>
      <c r="DR53" s="25" t="s">
        <v>89</v>
      </c>
      <c r="DS53" s="25" t="s">
        <v>90</v>
      </c>
      <c r="DT53" s="25" t="s">
        <v>87</v>
      </c>
      <c r="DU53" s="25" t="s">
        <v>88</v>
      </c>
      <c r="DV53" s="25" t="s">
        <v>89</v>
      </c>
      <c r="DW53" s="25" t="s">
        <v>90</v>
      </c>
      <c r="DX53" s="25" t="s">
        <v>87</v>
      </c>
      <c r="DY53" s="25" t="s">
        <v>88</v>
      </c>
      <c r="DZ53" s="25" t="s">
        <v>89</v>
      </c>
      <c r="EA53" s="25" t="s">
        <v>90</v>
      </c>
      <c r="EB53" s="25" t="s">
        <v>87</v>
      </c>
      <c r="EC53" s="25" t="s">
        <v>88</v>
      </c>
      <c r="ED53" s="25" t="s">
        <v>89</v>
      </c>
      <c r="EE53" s="25" t="s">
        <v>90</v>
      </c>
      <c r="EF53" s="25" t="s">
        <v>87</v>
      </c>
      <c r="EG53" s="25" t="s">
        <v>88</v>
      </c>
      <c r="EH53" s="25" t="s">
        <v>89</v>
      </c>
      <c r="EI53" s="25" t="s">
        <v>90</v>
      </c>
      <c r="EJ53" s="25" t="s">
        <v>87</v>
      </c>
      <c r="EK53" s="25" t="s">
        <v>88</v>
      </c>
      <c r="EL53" s="25" t="s">
        <v>89</v>
      </c>
      <c r="EM53" s="25" t="s">
        <v>90</v>
      </c>
      <c r="EN53" s="25" t="s">
        <v>87</v>
      </c>
      <c r="EO53" s="25" t="s">
        <v>88</v>
      </c>
      <c r="EP53" s="25" t="s">
        <v>89</v>
      </c>
      <c r="EQ53" s="25" t="s">
        <v>90</v>
      </c>
      <c r="ER53" s="25" t="s">
        <v>87</v>
      </c>
      <c r="ES53" s="25" t="s">
        <v>88</v>
      </c>
      <c r="ET53" s="25" t="s">
        <v>89</v>
      </c>
      <c r="EU53" s="25" t="s">
        <v>90</v>
      </c>
      <c r="EV53" s="25" t="s">
        <v>87</v>
      </c>
      <c r="EW53" s="25" t="s">
        <v>88</v>
      </c>
      <c r="EX53" s="25" t="s">
        <v>89</v>
      </c>
      <c r="EY53" s="25" t="s">
        <v>90</v>
      </c>
      <c r="EZ53" s="25" t="s">
        <v>87</v>
      </c>
      <c r="FA53" s="25" t="s">
        <v>88</v>
      </c>
      <c r="FB53" s="25" t="s">
        <v>89</v>
      </c>
      <c r="FC53" s="25" t="s">
        <v>90</v>
      </c>
      <c r="FD53" s="25" t="s">
        <v>87</v>
      </c>
      <c r="FE53" s="25" t="s">
        <v>88</v>
      </c>
      <c r="FF53" s="25" t="s">
        <v>89</v>
      </c>
      <c r="FG53" s="25" t="s">
        <v>90</v>
      </c>
      <c r="FH53" s="25" t="s">
        <v>87</v>
      </c>
      <c r="FI53" s="25" t="s">
        <v>88</v>
      </c>
      <c r="FJ53" s="25" t="s">
        <v>89</v>
      </c>
      <c r="FK53" s="25" t="s">
        <v>90</v>
      </c>
      <c r="FL53" s="25" t="s">
        <v>87</v>
      </c>
      <c r="FM53" s="25" t="s">
        <v>88</v>
      </c>
      <c r="FN53" s="25" t="s">
        <v>89</v>
      </c>
      <c r="FO53" s="25" t="s">
        <v>90</v>
      </c>
    </row>
    <row r="54" spans="1:171" x14ac:dyDescent="0.35">
      <c r="AF54" s="3"/>
      <c r="AV54" s="3"/>
      <c r="DE54" s="2">
        <v>6715</v>
      </c>
      <c r="DF54" s="2">
        <v>49875</v>
      </c>
      <c r="DG54" s="2">
        <f>SUM(DE54:DF54)</f>
        <v>56590</v>
      </c>
      <c r="DI54" s="2">
        <v>6962</v>
      </c>
      <c r="DJ54" s="2">
        <v>54098</v>
      </c>
      <c r="DK54" s="2">
        <f>SUM(DI54:DJ54)</f>
        <v>61060</v>
      </c>
      <c r="DM54" s="2">
        <v>4376</v>
      </c>
      <c r="DN54" s="2">
        <v>43156</v>
      </c>
      <c r="DO54" s="2">
        <f>SUM(DM54:DN54)</f>
        <v>47532</v>
      </c>
      <c r="DQ54" s="2">
        <v>6225</v>
      </c>
      <c r="DR54" s="2">
        <v>57921</v>
      </c>
      <c r="DS54" s="1">
        <f>SUM(DQ54:DR54)</f>
        <v>64146</v>
      </c>
      <c r="DU54" s="2">
        <v>8007</v>
      </c>
      <c r="DV54" s="2">
        <v>67868</v>
      </c>
      <c r="DW54" s="1">
        <f>SUM(DU54:DV54)</f>
        <v>75875</v>
      </c>
      <c r="DY54" s="2">
        <v>7702</v>
      </c>
      <c r="DZ54" s="2">
        <v>68058</v>
      </c>
      <c r="EA54" s="1">
        <f>SUM(DY54:DZ54)</f>
        <v>75760</v>
      </c>
      <c r="EC54" s="2">
        <v>8481</v>
      </c>
      <c r="ED54" s="2">
        <v>91014</v>
      </c>
      <c r="EE54" s="1">
        <f>SUM(EC54:ED54)</f>
        <v>99495</v>
      </c>
      <c r="EG54" s="2">
        <v>11483</v>
      </c>
      <c r="EH54" s="2">
        <v>97788</v>
      </c>
      <c r="EI54" s="1">
        <f>SUM(EG54:EH54)</f>
        <v>109271</v>
      </c>
      <c r="EK54" s="23">
        <v>8974</v>
      </c>
      <c r="EL54" s="23">
        <v>80060</v>
      </c>
      <c r="EM54" s="1">
        <f>SUM(EK54:EL54)</f>
        <v>89034</v>
      </c>
      <c r="EO54" s="2">
        <v>8773</v>
      </c>
      <c r="EP54" s="2">
        <v>54411</v>
      </c>
      <c r="EQ54" s="1">
        <f>SUM(EO54:EP54)</f>
        <v>63184</v>
      </c>
      <c r="ES54" s="2">
        <v>10069</v>
      </c>
      <c r="ET54" s="2">
        <v>49971</v>
      </c>
      <c r="EU54" s="1">
        <f>SUM(ES54:ET54)</f>
        <v>60040</v>
      </c>
      <c r="EW54" s="2">
        <v>6571</v>
      </c>
      <c r="EX54" s="2">
        <v>32500</v>
      </c>
      <c r="EY54" s="1">
        <f>SUM(EW54:EX54)</f>
        <v>39071</v>
      </c>
      <c r="FA54" s="2">
        <v>0</v>
      </c>
      <c r="FB54" s="2">
        <v>0</v>
      </c>
      <c r="FC54" s="1">
        <f>SUM(FA54:FB54)</f>
        <v>0</v>
      </c>
      <c r="FE54" s="2">
        <v>0</v>
      </c>
      <c r="FF54" s="2">
        <v>0</v>
      </c>
      <c r="FG54" s="1">
        <f>SUM(FE54:FF54)</f>
        <v>0</v>
      </c>
      <c r="FI54" s="2">
        <v>0</v>
      </c>
      <c r="FJ54" s="2">
        <v>0</v>
      </c>
      <c r="FK54" s="1">
        <f>SUM(FI54:FJ54)</f>
        <v>0</v>
      </c>
      <c r="FM54" s="2">
        <v>0</v>
      </c>
      <c r="FN54" s="2">
        <v>0</v>
      </c>
      <c r="FO54" s="1">
        <f>SUM(FM54:FN54)</f>
        <v>0</v>
      </c>
    </row>
    <row r="55" spans="1:171" x14ac:dyDescent="0.35">
      <c r="AR55" s="3"/>
      <c r="DD55" s="16">
        <f>DD48/DD45</f>
        <v>0.90927866002102964</v>
      </c>
      <c r="DE55" s="17">
        <f>DE54/DG54</f>
        <v>0.11866054073157802</v>
      </c>
      <c r="DF55" s="17">
        <f>DF54/DG54</f>
        <v>0.88133945926842194</v>
      </c>
      <c r="DG55" s="18"/>
      <c r="DH55" s="16">
        <f>DH48/DH45</f>
        <v>0.83037343542375097</v>
      </c>
      <c r="DI55" s="17">
        <f>DI54/DK54</f>
        <v>0.11401899770717328</v>
      </c>
      <c r="DJ55" s="17">
        <f>DJ54/DK54</f>
        <v>0.88598100229282672</v>
      </c>
      <c r="DK55" s="18"/>
      <c r="DL55" s="16">
        <f>DL48/DL45</f>
        <v>0.75228508649858195</v>
      </c>
      <c r="DM55" s="17">
        <f>DM54/DO54</f>
        <v>9.2064293528570221E-2</v>
      </c>
      <c r="DN55" s="17">
        <f>DN54/DO54</f>
        <v>0.90793570647142974</v>
      </c>
      <c r="DO55" s="18"/>
      <c r="DP55" s="16">
        <f>DP48/DP45</f>
        <v>0.91621965659960591</v>
      </c>
      <c r="DQ55" s="17">
        <f>DQ54/DS54</f>
        <v>9.7044242821064441E-2</v>
      </c>
      <c r="DR55" s="17">
        <f>DR54/DS54</f>
        <v>0.9029557571789355</v>
      </c>
      <c r="DT55" s="16">
        <f>DT48/DT45</f>
        <v>0.78026757801122348</v>
      </c>
      <c r="DU55" s="17">
        <f>DU54/DW54</f>
        <v>0.10552883031301483</v>
      </c>
      <c r="DV55" s="17">
        <f>DV54/DW54</f>
        <v>0.89447116968698515</v>
      </c>
      <c r="DX55" s="16">
        <f>DX48/DX45</f>
        <v>0.91621965659960591</v>
      </c>
      <c r="DY55" s="17">
        <f>DY54/EA54</f>
        <v>0.10166314677930306</v>
      </c>
      <c r="DZ55" s="17">
        <f>DZ54/EA54</f>
        <v>0.8983368532206969</v>
      </c>
      <c r="EB55" s="16">
        <f>EB48/EB45</f>
        <v>0.75844432343309209</v>
      </c>
      <c r="EC55" s="17">
        <f>EC54/EE54</f>
        <v>8.5240464344941952E-2</v>
      </c>
      <c r="ED55" s="17">
        <f>ED54/EE54</f>
        <v>0.91475953565505808</v>
      </c>
      <c r="EF55" s="16">
        <f>EF48/EF45</f>
        <v>0.74903671375866099</v>
      </c>
      <c r="EG55" s="17">
        <f>EG54/EI54</f>
        <v>0.10508735163035023</v>
      </c>
      <c r="EH55" s="17">
        <f>EH54/EI54</f>
        <v>0.89491264836964979</v>
      </c>
      <c r="EJ55" s="16">
        <f>EJ48/EJ45</f>
        <v>0.8169670381556664</v>
      </c>
      <c r="EK55" s="17">
        <f>EK54/EM54</f>
        <v>0.10079295550014601</v>
      </c>
      <c r="EL55" s="17">
        <f>EL54/EM54</f>
        <v>0.899207044499854</v>
      </c>
      <c r="EN55" s="16">
        <f>EN48/EN45</f>
        <v>0.59302574177069933</v>
      </c>
      <c r="EO55" s="17">
        <f>EO54/EQ54</f>
        <v>0.13884844264370727</v>
      </c>
      <c r="EP55" s="17">
        <f>EP54/EQ54</f>
        <v>0.86115155735629278</v>
      </c>
      <c r="ER55" s="16">
        <f>ER48/ER45</f>
        <v>0.88274647997488709</v>
      </c>
      <c r="ES55" s="17">
        <f>ES54/EU54</f>
        <v>0.16770486342438373</v>
      </c>
      <c r="ET55" s="17">
        <f>ET54/EU54</f>
        <v>0.83229513657561627</v>
      </c>
      <c r="EV55" s="16">
        <f>EV48/EV45</f>
        <v>0.78032094594594592</v>
      </c>
      <c r="EW55" s="17">
        <f>EW54/EY54</f>
        <v>0.16818100381357018</v>
      </c>
      <c r="EX55" s="17">
        <f>EX54/EY54</f>
        <v>0.83181899618642985</v>
      </c>
      <c r="EZ55" s="16" t="e">
        <f>EZ48/EZ45</f>
        <v>#DIV/0!</v>
      </c>
      <c r="FA55" s="17" t="e">
        <f>FA54/FC54</f>
        <v>#DIV/0!</v>
      </c>
      <c r="FB55" s="17" t="e">
        <f>FB54/FC54</f>
        <v>#DIV/0!</v>
      </c>
      <c r="FD55" s="16" t="e">
        <f>FD48/FD45</f>
        <v>#DIV/0!</v>
      </c>
      <c r="FE55" s="17" t="e">
        <f>FE54/FG54</f>
        <v>#DIV/0!</v>
      </c>
      <c r="FF55" s="17" t="e">
        <f>FF54/FG54</f>
        <v>#DIV/0!</v>
      </c>
      <c r="FH55" s="16" t="e">
        <f>FH48/FH45</f>
        <v>#DIV/0!</v>
      </c>
      <c r="FI55" s="17" t="e">
        <f>FI54/FK54</f>
        <v>#DIV/0!</v>
      </c>
      <c r="FJ55" s="17" t="e">
        <f>FJ54/FK54</f>
        <v>#DIV/0!</v>
      </c>
      <c r="FL55" s="16" t="e">
        <f>FL48/FL45</f>
        <v>#DIV/0!</v>
      </c>
      <c r="FM55" s="17" t="e">
        <f>FM54/FO54</f>
        <v>#DIV/0!</v>
      </c>
      <c r="FN55" s="17" t="e">
        <f>FN54/FO54</f>
        <v>#DIV/0!</v>
      </c>
    </row>
    <row r="56" spans="1:171" x14ac:dyDescent="0.35">
      <c r="DF56" s="18">
        <f>DE55+DF55</f>
        <v>1</v>
      </c>
      <c r="DJ56" s="18">
        <f>DI55+DJ55</f>
        <v>1</v>
      </c>
      <c r="DN56" s="18">
        <f>DM55+DN55</f>
        <v>1</v>
      </c>
      <c r="DR56" s="18">
        <f>DQ55+DR55</f>
        <v>1</v>
      </c>
      <c r="DV56" s="18">
        <f>DU55+DV55</f>
        <v>1</v>
      </c>
      <c r="DZ56" s="18">
        <f>DY55+DZ55</f>
        <v>1</v>
      </c>
      <c r="ED56" s="18">
        <f>EC55+ED55</f>
        <v>1</v>
      </c>
      <c r="EH56" s="18">
        <f>EG55+EH55</f>
        <v>1</v>
      </c>
      <c r="EL56" s="18">
        <f>EK55+EL55</f>
        <v>1</v>
      </c>
      <c r="EP56" s="18">
        <f>EO55+EP55</f>
        <v>1</v>
      </c>
      <c r="ET56" s="18">
        <f>ES55+ET55</f>
        <v>1</v>
      </c>
      <c r="EX56" s="18">
        <f>EW55+EX55</f>
        <v>1</v>
      </c>
      <c r="FB56" s="18" t="e">
        <f>FA55+FB55</f>
        <v>#DIV/0!</v>
      </c>
      <c r="FF56" s="18" t="e">
        <f>FE55+FF55</f>
        <v>#DIV/0!</v>
      </c>
      <c r="FJ56" s="18" t="e">
        <f>FI55+FJ55</f>
        <v>#DIV/0!</v>
      </c>
      <c r="FN56" s="18" t="e">
        <f>FM55+FN55</f>
        <v>#DIV/0!</v>
      </c>
    </row>
    <row r="57" spans="1:171" x14ac:dyDescent="0.35">
      <c r="CG57" s="3"/>
      <c r="EJ57" s="30"/>
      <c r="EK57" s="30"/>
      <c r="EL57" s="30"/>
      <c r="EM57" s="30"/>
    </row>
    <row r="58" spans="1:171" x14ac:dyDescent="0.35">
      <c r="BH58" s="3"/>
      <c r="EJ58" s="46"/>
      <c r="EK58" s="46"/>
      <c r="EL58" s="46"/>
      <c r="EN58" s="46"/>
      <c r="EO58" s="46"/>
      <c r="EP58" s="46"/>
    </row>
    <row r="60" spans="1:171" x14ac:dyDescent="0.35">
      <c r="Z60" s="3"/>
      <c r="AC60" s="3"/>
    </row>
  </sheetData>
  <mergeCells count="59">
    <mergeCell ref="BD1:BG1"/>
    <mergeCell ref="BP1:BS1"/>
    <mergeCell ref="BT1:BW1"/>
    <mergeCell ref="X1:AA1"/>
    <mergeCell ref="CN1:CQ1"/>
    <mergeCell ref="AJ1:AM1"/>
    <mergeCell ref="AV1:AY1"/>
    <mergeCell ref="AR1:AU1"/>
    <mergeCell ref="AZ1:BC1"/>
    <mergeCell ref="AB1:AE1"/>
    <mergeCell ref="AN1:AQ1"/>
    <mergeCell ref="AF1:AI1"/>
    <mergeCell ref="A10:B10"/>
    <mergeCell ref="C1:E1"/>
    <mergeCell ref="L1:O1"/>
    <mergeCell ref="P1:S1"/>
    <mergeCell ref="T1:W1"/>
    <mergeCell ref="I1:K1"/>
    <mergeCell ref="A4:B4"/>
    <mergeCell ref="F1:H1"/>
    <mergeCell ref="C2:H2"/>
    <mergeCell ref="A7:B7"/>
    <mergeCell ref="A2:B2"/>
    <mergeCell ref="A50:B50"/>
    <mergeCell ref="A15:B15"/>
    <mergeCell ref="A45:B45"/>
    <mergeCell ref="A42:B42"/>
    <mergeCell ref="A31:B31"/>
    <mergeCell ref="A20:B20"/>
    <mergeCell ref="A28:B28"/>
    <mergeCell ref="DP1:DS1"/>
    <mergeCell ref="DD1:DG1"/>
    <mergeCell ref="CV1:CY1"/>
    <mergeCell ref="BL1:BO1"/>
    <mergeCell ref="BH1:BK1"/>
    <mergeCell ref="BX1:CA1"/>
    <mergeCell ref="CZ1:DC1"/>
    <mergeCell ref="CR1:CU1"/>
    <mergeCell ref="CJ1:CM1"/>
    <mergeCell ref="CF1:CI1"/>
    <mergeCell ref="CB1:CE1"/>
    <mergeCell ref="DH1:DK1"/>
    <mergeCell ref="DL1:DO1"/>
    <mergeCell ref="EJ1:EM1"/>
    <mergeCell ref="DT1:DW1"/>
    <mergeCell ref="DX1:EA1"/>
    <mergeCell ref="EB1:EE1"/>
    <mergeCell ref="EF1:EI1"/>
    <mergeCell ref="EN1:EQ1"/>
    <mergeCell ref="ER1:EU1"/>
    <mergeCell ref="EV1:EY1"/>
    <mergeCell ref="EZ1:FC1"/>
    <mergeCell ref="FD1:FG1"/>
    <mergeCell ref="GB1:GE1"/>
    <mergeCell ref="FH1:FK1"/>
    <mergeCell ref="FL1:FO1"/>
    <mergeCell ref="FP1:FS1"/>
    <mergeCell ref="FT1:FW1"/>
    <mergeCell ref="FX1:GA1"/>
  </mergeCells>
  <phoneticPr fontId="1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"/>
  <sheetViews>
    <sheetView workbookViewId="0"/>
  </sheetViews>
  <sheetFormatPr baseColWidth="10" defaultColWidth="11" defaultRowHeight="15.5" x14ac:dyDescent="0.35"/>
  <cols>
    <col min="1" max="1" width="29.25" style="1" bestFit="1" customWidth="1"/>
    <col min="2" max="16384" width="11" style="1"/>
  </cols>
  <sheetData>
    <row r="1" spans="1:5" x14ac:dyDescent="0.35">
      <c r="C1" s="1" t="s">
        <v>5</v>
      </c>
    </row>
    <row r="3" spans="1:5" x14ac:dyDescent="0.35">
      <c r="B3" s="1" t="s">
        <v>174</v>
      </c>
      <c r="C3" s="1" t="s">
        <v>14</v>
      </c>
      <c r="D3" s="1" t="s">
        <v>17</v>
      </c>
      <c r="E3" s="1" t="s">
        <v>18</v>
      </c>
    </row>
    <row r="4" spans="1:5" x14ac:dyDescent="0.35">
      <c r="A4" s="1" t="s">
        <v>19</v>
      </c>
      <c r="B4" s="1">
        <f>Datagrunnlag!T4</f>
        <v>59829</v>
      </c>
      <c r="C4" s="1">
        <f>Datagrunnlag!U4</f>
        <v>53185</v>
      </c>
      <c r="D4" s="1">
        <f>Datagrunnlag!V4</f>
        <v>5606</v>
      </c>
      <c r="E4" s="1">
        <f>Datagrunnlag!W4</f>
        <v>823</v>
      </c>
    </row>
    <row r="5" spans="1:5" x14ac:dyDescent="0.35">
      <c r="A5" s="1" t="s">
        <v>25</v>
      </c>
      <c r="B5" s="1">
        <f>Datagrunnlag!T10</f>
        <v>61368</v>
      </c>
      <c r="C5" s="1">
        <f>Datagrunnlag!U10</f>
        <v>51031</v>
      </c>
      <c r="D5" s="1">
        <f>Datagrunnlag!V10</f>
        <v>9484</v>
      </c>
      <c r="E5" s="1">
        <f>Datagrunnlag!W10</f>
        <v>848</v>
      </c>
    </row>
    <row r="6" spans="1:5" x14ac:dyDescent="0.35">
      <c r="A6" s="1" t="s">
        <v>32</v>
      </c>
      <c r="B6" s="1">
        <f>Datagrunnlag!T15</f>
        <v>16872</v>
      </c>
      <c r="C6" s="1">
        <f>Datagrunnlag!U15</f>
        <v>15847</v>
      </c>
      <c r="D6" s="1">
        <f>Datagrunnlag!V15</f>
        <v>288</v>
      </c>
      <c r="E6" s="1">
        <f>Datagrunnlag!W15</f>
        <v>631</v>
      </c>
    </row>
    <row r="7" spans="1:5" x14ac:dyDescent="0.35">
      <c r="A7" s="1" t="s">
        <v>172</v>
      </c>
      <c r="B7" s="1">
        <f>Datagrunnlag!T20</f>
        <v>83818</v>
      </c>
      <c r="C7" s="1">
        <f>Datagrunnlag!U20</f>
        <v>82874</v>
      </c>
      <c r="D7" s="1">
        <f>Datagrunnlag!V20</f>
        <v>944</v>
      </c>
      <c r="E7" s="1">
        <f>Datagrunnlag!W20</f>
        <v>0</v>
      </c>
    </row>
    <row r="8" spans="1:5" x14ac:dyDescent="0.35">
      <c r="A8" s="1" t="s">
        <v>55</v>
      </c>
      <c r="B8" s="1">
        <f>Datagrunnlag!T31</f>
        <v>51602</v>
      </c>
      <c r="C8" s="1">
        <f>Datagrunnlag!U31</f>
        <v>50313</v>
      </c>
      <c r="D8" s="1">
        <f>Datagrunnlag!V31</f>
        <v>1235</v>
      </c>
      <c r="E8" s="1">
        <f>Datagrunnlag!W31</f>
        <v>0</v>
      </c>
    </row>
    <row r="9" spans="1:5" x14ac:dyDescent="0.35">
      <c r="A9" s="1" t="s">
        <v>76</v>
      </c>
      <c r="B9" s="1">
        <f>Datagrunnlag!T42</f>
        <v>38150</v>
      </c>
      <c r="C9" s="1">
        <f>Datagrunnlag!U42</f>
        <v>677</v>
      </c>
      <c r="D9" s="1">
        <f>Datagrunnlag!V42</f>
        <v>37473</v>
      </c>
      <c r="E9" s="1">
        <f>Datagrunnlag!W42</f>
        <v>0</v>
      </c>
    </row>
    <row r="10" spans="1:5" x14ac:dyDescent="0.35">
      <c r="A10" s="1" t="s">
        <v>77</v>
      </c>
      <c r="B10" s="1">
        <f>Datagrunnlag!T45</f>
        <v>3596249</v>
      </c>
      <c r="C10" s="1">
        <f>Datagrunnlag!U45</f>
        <v>1737731</v>
      </c>
      <c r="D10" s="1">
        <f>Datagrunnlag!V45</f>
        <v>1858518</v>
      </c>
      <c r="E10" s="1">
        <f>Datagrunnlag!W45</f>
        <v>0</v>
      </c>
    </row>
    <row r="11" spans="1:5" x14ac:dyDescent="0.35">
      <c r="A11" s="1" t="s">
        <v>173</v>
      </c>
      <c r="B11" s="6">
        <f>Datagrunnlag!T50</f>
        <v>1120026</v>
      </c>
      <c r="C11" s="6">
        <f>Datagrunnlag!U50</f>
        <v>1119839</v>
      </c>
      <c r="D11" s="6">
        <f>Datagrunnlag!V50</f>
        <v>186</v>
      </c>
      <c r="E11" s="6">
        <f>Datagrunnlag!W50</f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2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7" width="11" style="4"/>
    <col min="8" max="8" width="37" style="4" bestFit="1" customWidth="1"/>
    <col min="9" max="16384" width="11" style="4"/>
  </cols>
  <sheetData>
    <row r="1" spans="1:15" x14ac:dyDescent="0.35">
      <c r="C1" s="4" t="s">
        <v>6</v>
      </c>
    </row>
    <row r="2" spans="1:15" x14ac:dyDescent="0.35">
      <c r="H2" s="4" t="s">
        <v>175</v>
      </c>
    </row>
    <row r="3" spans="1:15" x14ac:dyDescent="0.35">
      <c r="B3" s="4" t="s">
        <v>174</v>
      </c>
      <c r="C3" s="4" t="s">
        <v>14</v>
      </c>
      <c r="D3" s="4" t="s">
        <v>17</v>
      </c>
      <c r="E3" s="4" t="s">
        <v>18</v>
      </c>
      <c r="I3" s="11" t="s">
        <v>0</v>
      </c>
      <c r="J3" s="11" t="s">
        <v>1</v>
      </c>
      <c r="K3" s="11" t="s">
        <v>2</v>
      </c>
      <c r="L3" s="11" t="s">
        <v>3</v>
      </c>
      <c r="M3" s="11" t="s">
        <v>4</v>
      </c>
      <c r="N3" s="11" t="s">
        <v>5</v>
      </c>
      <c r="O3" s="12" t="s">
        <v>6</v>
      </c>
    </row>
    <row r="4" spans="1:15" x14ac:dyDescent="0.35">
      <c r="A4" s="4" t="s">
        <v>19</v>
      </c>
      <c r="B4" s="4">
        <f>Datagrunnlag!X4</f>
        <v>63975</v>
      </c>
      <c r="C4" s="4">
        <f>Datagrunnlag!Y4</f>
        <v>57854</v>
      </c>
      <c r="D4" s="4">
        <f>Datagrunnlag!Z4</f>
        <v>5068</v>
      </c>
      <c r="E4" s="4">
        <f>Datagrunnlag!AA4</f>
        <v>860</v>
      </c>
      <c r="H4" s="4" t="s">
        <v>19</v>
      </c>
      <c r="I4" s="4">
        <f>Datagrunnlag!D4</f>
        <v>42639</v>
      </c>
      <c r="J4" s="4">
        <f>Datagrunnlag!G4</f>
        <v>76571</v>
      </c>
      <c r="K4" s="4">
        <f>Datagrunnlag!J4</f>
        <v>62574</v>
      </c>
      <c r="L4" s="4">
        <f>Datagrunnlag!M4</f>
        <v>59083</v>
      </c>
      <c r="M4" s="4">
        <f>Datagrunnlag!Q4</f>
        <v>58791</v>
      </c>
      <c r="N4" s="4">
        <f>Datagrunnlag!U4</f>
        <v>53185</v>
      </c>
      <c r="O4" s="4">
        <f>Datagrunnlag!Y4</f>
        <v>57854</v>
      </c>
    </row>
    <row r="5" spans="1:15" x14ac:dyDescent="0.35">
      <c r="A5" s="4" t="s">
        <v>25</v>
      </c>
      <c r="B5" s="4">
        <f>Datagrunnlag!X10</f>
        <v>61376</v>
      </c>
      <c r="C5" s="4">
        <f>Datagrunnlag!Y10</f>
        <v>53821</v>
      </c>
      <c r="D5" s="4">
        <f>Datagrunnlag!Z10</f>
        <v>6492</v>
      </c>
      <c r="E5" s="4">
        <f>Datagrunnlag!AA10</f>
        <v>1025</v>
      </c>
      <c r="H5" s="4" t="s">
        <v>25</v>
      </c>
      <c r="I5" s="4">
        <f>Datagrunnlag!D10</f>
        <v>25588</v>
      </c>
      <c r="J5" s="4">
        <f>Datagrunnlag!G10</f>
        <v>46339</v>
      </c>
      <c r="K5" s="4">
        <f>Datagrunnlag!J10</f>
        <v>40369</v>
      </c>
      <c r="L5" s="4">
        <f>Datagrunnlag!M10</f>
        <v>46438</v>
      </c>
      <c r="M5" s="4">
        <f>Datagrunnlag!Q10</f>
        <v>49314</v>
      </c>
      <c r="N5" s="4">
        <f>Datagrunnlag!U10</f>
        <v>51031</v>
      </c>
      <c r="O5" s="4">
        <f>Datagrunnlag!Y10</f>
        <v>53821</v>
      </c>
    </row>
    <row r="6" spans="1:15" x14ac:dyDescent="0.35">
      <c r="A6" s="4" t="s">
        <v>32</v>
      </c>
      <c r="B6" s="4">
        <f>Datagrunnlag!X15</f>
        <v>16178</v>
      </c>
      <c r="C6" s="4">
        <f>Datagrunnlag!Y15</f>
        <v>14716</v>
      </c>
      <c r="D6" s="4">
        <f>Datagrunnlag!Z15</f>
        <v>437</v>
      </c>
      <c r="E6" s="4">
        <f>Datagrunnlag!AA15</f>
        <v>847</v>
      </c>
      <c r="H6" s="4" t="s">
        <v>32</v>
      </c>
      <c r="I6" s="4">
        <f>Datagrunnlag!D15</f>
        <v>5819</v>
      </c>
      <c r="J6" s="4">
        <f>Datagrunnlag!G15</f>
        <v>10975</v>
      </c>
      <c r="K6" s="4">
        <f>Datagrunnlag!J15</f>
        <v>10957</v>
      </c>
      <c r="L6" s="4">
        <f>Datagrunnlag!M15</f>
        <v>13699</v>
      </c>
      <c r="M6" s="4">
        <f>Datagrunnlag!Q15</f>
        <v>16902</v>
      </c>
      <c r="N6" s="4">
        <f>Datagrunnlag!U15</f>
        <v>15847</v>
      </c>
      <c r="O6" s="4">
        <f>Datagrunnlag!Y15</f>
        <v>14716</v>
      </c>
    </row>
    <row r="7" spans="1:15" x14ac:dyDescent="0.35">
      <c r="A7" s="4" t="s">
        <v>176</v>
      </c>
      <c r="B7" s="4">
        <f>Datagrunnlag!X20</f>
        <v>240720</v>
      </c>
      <c r="C7" s="4">
        <f>Datagrunnlag!Y20</f>
        <v>239747</v>
      </c>
      <c r="D7" s="4">
        <f>Datagrunnlag!Z20</f>
        <v>968</v>
      </c>
      <c r="E7" s="4">
        <f>Datagrunnlag!AA20</f>
        <v>0</v>
      </c>
      <c r="H7" s="4" t="s">
        <v>39</v>
      </c>
      <c r="I7" s="4">
        <f>Datagrunnlag!D20</f>
        <v>102431</v>
      </c>
      <c r="J7" s="4">
        <f>Datagrunnlag!G20</f>
        <v>128275</v>
      </c>
      <c r="K7" s="4">
        <f>Datagrunnlag!J20</f>
        <v>96753</v>
      </c>
      <c r="L7" s="4">
        <f>Datagrunnlag!M20</f>
        <v>180218</v>
      </c>
      <c r="M7" s="4">
        <f>Datagrunnlag!Q20</f>
        <v>124594</v>
      </c>
      <c r="N7" s="4">
        <f>Datagrunnlag!U20</f>
        <v>82874</v>
      </c>
      <c r="O7" s="4">
        <f>Datagrunnlag!Y20</f>
        <v>239747</v>
      </c>
    </row>
    <row r="8" spans="1:15" x14ac:dyDescent="0.35">
      <c r="A8" s="4" t="s">
        <v>177</v>
      </c>
      <c r="B8" s="4">
        <f>Datagrunnlag!X28</f>
        <v>199882</v>
      </c>
      <c r="C8" s="4">
        <f>Datagrunnlag!Y28</f>
        <v>195956</v>
      </c>
      <c r="D8" s="4">
        <f>Datagrunnlag!Z28</f>
        <v>3528</v>
      </c>
      <c r="E8" s="4">
        <f>Datagrunnlag!AA28</f>
        <v>0</v>
      </c>
      <c r="H8" s="4" t="s">
        <v>52</v>
      </c>
      <c r="I8" s="4">
        <f>Datagrunnlag!D28</f>
        <v>403075</v>
      </c>
      <c r="J8" s="4">
        <f>Datagrunnlag!F28</f>
        <v>267489</v>
      </c>
      <c r="K8" s="4">
        <f>Datagrunnlag!J28</f>
        <v>165957</v>
      </c>
      <c r="L8" s="4">
        <f>Datagrunnlag!M28</f>
        <v>241300</v>
      </c>
      <c r="M8" s="4">
        <f>Datagrunnlag!Q28</f>
        <v>197711</v>
      </c>
      <c r="N8" s="4">
        <f>Datagrunnlag!U28</f>
        <v>175149</v>
      </c>
      <c r="O8" s="4">
        <f>Datagrunnlag!Y28</f>
        <v>195956</v>
      </c>
    </row>
    <row r="9" spans="1:15" x14ac:dyDescent="0.35">
      <c r="A9" s="4" t="s">
        <v>55</v>
      </c>
      <c r="B9" s="4">
        <f>Datagrunnlag!X31</f>
        <v>65212</v>
      </c>
      <c r="C9" s="4">
        <f>Datagrunnlag!Y31</f>
        <v>56415</v>
      </c>
      <c r="D9" s="4">
        <f>Datagrunnlag!Z31</f>
        <v>8792</v>
      </c>
      <c r="E9" s="4">
        <f>Datagrunnlag!AA31</f>
        <v>0</v>
      </c>
      <c r="H9" s="4" t="s">
        <v>55</v>
      </c>
      <c r="I9" s="4">
        <f>Datagrunnlag!D31</f>
        <v>67643</v>
      </c>
      <c r="J9" s="4">
        <f>Datagrunnlag!G31</f>
        <v>78863</v>
      </c>
      <c r="K9" s="4">
        <f>Datagrunnlag!J31</f>
        <v>51123</v>
      </c>
      <c r="L9" s="4">
        <f>Datagrunnlag!M31</f>
        <v>74638</v>
      </c>
      <c r="M9" s="4">
        <f>Datagrunnlag!Q31</f>
        <v>80758</v>
      </c>
      <c r="N9" s="4">
        <f>Datagrunnlag!U31</f>
        <v>50313</v>
      </c>
      <c r="O9" s="4">
        <f>Datagrunnlag!Y31</f>
        <v>56415</v>
      </c>
    </row>
    <row r="10" spans="1:15" x14ac:dyDescent="0.35">
      <c r="A10" s="4" t="s">
        <v>76</v>
      </c>
      <c r="B10" s="4">
        <f>Datagrunnlag!X42</f>
        <v>40819</v>
      </c>
      <c r="C10" s="4">
        <f>Datagrunnlag!Y42</f>
        <v>763</v>
      </c>
      <c r="D10" s="4">
        <f>Datagrunnlag!Z42</f>
        <v>40056</v>
      </c>
      <c r="E10" s="4">
        <f>Datagrunnlag!AA42</f>
        <v>0</v>
      </c>
    </row>
    <row r="11" spans="1:15" x14ac:dyDescent="0.35">
      <c r="A11" s="4" t="s">
        <v>77</v>
      </c>
      <c r="B11" s="4">
        <f>Datagrunnlag!X45</f>
        <v>2919938</v>
      </c>
      <c r="C11" s="4">
        <f>Datagrunnlag!Y45</f>
        <v>1335749</v>
      </c>
      <c r="D11" s="4">
        <f>Datagrunnlag!Z45</f>
        <v>1584188</v>
      </c>
      <c r="E11" s="4">
        <f>Datagrunnlag!AA45</f>
        <v>0</v>
      </c>
    </row>
    <row r="12" spans="1:15" x14ac:dyDescent="0.35">
      <c r="A12" s="4" t="s">
        <v>173</v>
      </c>
      <c r="B12" s="4">
        <f>Datagrunnlag!X50</f>
        <v>2458308</v>
      </c>
      <c r="C12" s="4">
        <f>Datagrunnlag!Y50</f>
        <v>2456340</v>
      </c>
      <c r="D12" s="4">
        <f>Datagrunnlag!Z50</f>
        <v>412</v>
      </c>
      <c r="E12" s="4">
        <f>Datagrunnlag!AA50</f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76967-87BC-4D70-A599-D77F6019C6A3}">
  <dimension ref="A1:O19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7" width="11" style="4"/>
    <col min="8" max="8" width="37" style="4" bestFit="1" customWidth="1"/>
    <col min="9" max="16384" width="11" style="4"/>
  </cols>
  <sheetData>
    <row r="1" spans="1:15" x14ac:dyDescent="0.35">
      <c r="C1" s="4" t="s">
        <v>7</v>
      </c>
    </row>
    <row r="2" spans="1:15" x14ac:dyDescent="0.35">
      <c r="H2" s="4" t="s">
        <v>175</v>
      </c>
    </row>
    <row r="3" spans="1:15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1" t="s">
        <v>1</v>
      </c>
      <c r="J3" s="11" t="s">
        <v>2</v>
      </c>
      <c r="K3" s="11" t="s">
        <v>3</v>
      </c>
      <c r="L3" s="11" t="s">
        <v>4</v>
      </c>
      <c r="M3" s="11" t="s">
        <v>5</v>
      </c>
      <c r="N3" s="12" t="s">
        <v>6</v>
      </c>
      <c r="O3" s="12" t="s">
        <v>7</v>
      </c>
    </row>
    <row r="4" spans="1:15" x14ac:dyDescent="0.35">
      <c r="A4" s="4" t="s">
        <v>19</v>
      </c>
      <c r="B4" s="14">
        <f>Datagrunnlag!AB4</f>
        <v>68641</v>
      </c>
      <c r="C4" s="14">
        <f>Datagrunnlag!AC4</f>
        <v>58840</v>
      </c>
      <c r="D4" s="14">
        <f>Datagrunnlag!AD4</f>
        <v>8555</v>
      </c>
      <c r="E4" s="14">
        <f>Datagrunnlag!AE4</f>
        <v>994</v>
      </c>
      <c r="H4" s="4" t="s">
        <v>19</v>
      </c>
      <c r="I4" s="14">
        <f>Datagrunnlag!G4</f>
        <v>76571</v>
      </c>
      <c r="J4" s="14">
        <f>Datagrunnlag!J4</f>
        <v>62574</v>
      </c>
      <c r="K4" s="14">
        <f>Datagrunnlag!M4</f>
        <v>59083</v>
      </c>
      <c r="L4" s="14">
        <f>Datagrunnlag!Q4</f>
        <v>58791</v>
      </c>
      <c r="M4" s="14">
        <f>Datagrunnlag!U4</f>
        <v>53185</v>
      </c>
      <c r="N4" s="14">
        <f>Datagrunnlag!Y4</f>
        <v>57854</v>
      </c>
      <c r="O4" s="14">
        <f>Datagrunnlag!AC4</f>
        <v>58840</v>
      </c>
    </row>
    <row r="5" spans="1:15" x14ac:dyDescent="0.35">
      <c r="A5" s="4" t="s">
        <v>25</v>
      </c>
      <c r="B5" s="14">
        <f>Datagrunnlag!AB10</f>
        <v>60550</v>
      </c>
      <c r="C5" s="14">
        <f>Datagrunnlag!AC10</f>
        <v>52729</v>
      </c>
      <c r="D5" s="14">
        <f>Datagrunnlag!AD10</f>
        <v>6741</v>
      </c>
      <c r="E5" s="14">
        <f>Datagrunnlag!AE10</f>
        <v>1054</v>
      </c>
      <c r="H5" s="4" t="s">
        <v>25</v>
      </c>
      <c r="I5" s="14">
        <f>Datagrunnlag!G10</f>
        <v>46339</v>
      </c>
      <c r="J5" s="14">
        <f>Datagrunnlag!J10</f>
        <v>40369</v>
      </c>
      <c r="K5" s="14">
        <f>Datagrunnlag!M10</f>
        <v>46438</v>
      </c>
      <c r="L5" s="14">
        <f>Datagrunnlag!Q10</f>
        <v>49314</v>
      </c>
      <c r="M5" s="14">
        <f>Datagrunnlag!U10</f>
        <v>51031</v>
      </c>
      <c r="N5" s="14">
        <f>Datagrunnlag!Y10</f>
        <v>53821</v>
      </c>
      <c r="O5" s="14">
        <f>Datagrunnlag!AC10</f>
        <v>52729</v>
      </c>
    </row>
    <row r="6" spans="1:15" x14ac:dyDescent="0.35">
      <c r="A6" s="4" t="s">
        <v>32</v>
      </c>
      <c r="B6" s="14">
        <f>Datagrunnlag!AB15</f>
        <v>14412</v>
      </c>
      <c r="C6" s="14">
        <f>Datagrunnlag!AC15</f>
        <v>13141</v>
      </c>
      <c r="D6" s="14">
        <f>Datagrunnlag!AD15</f>
        <v>354</v>
      </c>
      <c r="E6" s="14">
        <f>Datagrunnlag!AE15</f>
        <v>761</v>
      </c>
      <c r="H6" s="4" t="s">
        <v>32</v>
      </c>
      <c r="I6" s="14">
        <f>Datagrunnlag!G15</f>
        <v>10975</v>
      </c>
      <c r="J6" s="14">
        <f>Datagrunnlag!J15</f>
        <v>10957</v>
      </c>
      <c r="K6" s="14">
        <f>Datagrunnlag!M15</f>
        <v>13699</v>
      </c>
      <c r="L6" s="14">
        <f>Datagrunnlag!Q15</f>
        <v>16902</v>
      </c>
      <c r="M6" s="14">
        <f>Datagrunnlag!U15</f>
        <v>15847</v>
      </c>
      <c r="N6" s="14">
        <f>Datagrunnlag!Y15</f>
        <v>14716</v>
      </c>
      <c r="O6" s="14">
        <f>Datagrunnlag!AC15</f>
        <v>13141</v>
      </c>
    </row>
    <row r="7" spans="1:15" x14ac:dyDescent="0.35">
      <c r="A7" s="4" t="s">
        <v>176</v>
      </c>
      <c r="B7" s="14">
        <f>Datagrunnlag!AB20</f>
        <v>158666</v>
      </c>
      <c r="C7" s="14">
        <f>Datagrunnlag!AC20</f>
        <v>157861</v>
      </c>
      <c r="D7" s="14">
        <f>Datagrunnlag!AD20</f>
        <v>804</v>
      </c>
      <c r="E7" s="14"/>
      <c r="H7" s="4" t="s">
        <v>39</v>
      </c>
      <c r="I7" s="14">
        <f>Datagrunnlag!G20</f>
        <v>128275</v>
      </c>
      <c r="J7" s="14">
        <f>Datagrunnlag!J20</f>
        <v>96753</v>
      </c>
      <c r="K7" s="14">
        <f>Datagrunnlag!M20</f>
        <v>180218</v>
      </c>
      <c r="L7" s="14">
        <f>Datagrunnlag!Q20</f>
        <v>124594</v>
      </c>
      <c r="M7" s="14">
        <f>Datagrunnlag!U20</f>
        <v>82874</v>
      </c>
      <c r="N7" s="14">
        <f>Datagrunnlag!Y20</f>
        <v>239747</v>
      </c>
      <c r="O7" s="14">
        <f>Datagrunnlag!AC20</f>
        <v>157861</v>
      </c>
    </row>
    <row r="8" spans="1:15" x14ac:dyDescent="0.35">
      <c r="A8" s="4" t="s">
        <v>177</v>
      </c>
      <c r="B8" s="14">
        <f>Datagrunnlag!AB28</f>
        <v>292938</v>
      </c>
      <c r="C8" s="14">
        <f>Datagrunnlag!AC28</f>
        <v>289329</v>
      </c>
      <c r="D8" s="14">
        <f>Datagrunnlag!AD28</f>
        <v>3348</v>
      </c>
      <c r="E8" s="14"/>
      <c r="H8" s="4" t="s">
        <v>52</v>
      </c>
      <c r="I8" s="14">
        <f>Datagrunnlag!F28</f>
        <v>267489</v>
      </c>
      <c r="J8" s="14">
        <f>Datagrunnlag!J28</f>
        <v>165957</v>
      </c>
      <c r="K8" s="14">
        <f>Datagrunnlag!M28</f>
        <v>241300</v>
      </c>
      <c r="L8" s="14">
        <f>Datagrunnlag!Q28</f>
        <v>197711</v>
      </c>
      <c r="M8" s="14">
        <f>Datagrunnlag!U28</f>
        <v>175149</v>
      </c>
      <c r="N8" s="14">
        <f>Datagrunnlag!Y28</f>
        <v>195956</v>
      </c>
      <c r="O8" s="14">
        <f>Datagrunnlag!AC28</f>
        <v>289329</v>
      </c>
    </row>
    <row r="9" spans="1:15" x14ac:dyDescent="0.35">
      <c r="A9" s="4" t="s">
        <v>55</v>
      </c>
      <c r="B9" s="14">
        <f>Datagrunnlag!AB31</f>
        <v>55085</v>
      </c>
      <c r="C9" s="14">
        <f>Datagrunnlag!AC31</f>
        <v>53030</v>
      </c>
      <c r="D9" s="14">
        <f>Datagrunnlag!AD31</f>
        <v>2050</v>
      </c>
      <c r="E9" s="14"/>
      <c r="H9" s="4" t="s">
        <v>55</v>
      </c>
      <c r="I9" s="14">
        <f>Datagrunnlag!G31</f>
        <v>78863</v>
      </c>
      <c r="J9" s="14">
        <f>Datagrunnlag!J31</f>
        <v>51123</v>
      </c>
      <c r="K9" s="14">
        <f>Datagrunnlag!M31</f>
        <v>74638</v>
      </c>
      <c r="L9" s="14">
        <f>Datagrunnlag!Q31</f>
        <v>80758</v>
      </c>
      <c r="M9" s="14">
        <f>Datagrunnlag!U31</f>
        <v>50313</v>
      </c>
      <c r="N9" s="14">
        <f>Datagrunnlag!Y31</f>
        <v>56415</v>
      </c>
      <c r="O9" s="14">
        <f>Datagrunnlag!AC31</f>
        <v>53030</v>
      </c>
    </row>
    <row r="10" spans="1:15" x14ac:dyDescent="0.35">
      <c r="A10" s="4" t="s">
        <v>76</v>
      </c>
      <c r="B10" s="14">
        <f>Datagrunnlag!AB42</f>
        <v>32871</v>
      </c>
      <c r="C10" s="14">
        <f>Datagrunnlag!AC42</f>
        <v>785</v>
      </c>
      <c r="D10" s="14">
        <f>Datagrunnlag!AD42</f>
        <v>32085</v>
      </c>
      <c r="E10" s="14"/>
      <c r="H10" s="12" t="s">
        <v>178</v>
      </c>
    </row>
    <row r="11" spans="1:15" x14ac:dyDescent="0.35">
      <c r="A11" s="4" t="s">
        <v>77</v>
      </c>
      <c r="B11" s="14">
        <f>Datagrunnlag!AB45</f>
        <v>2589295</v>
      </c>
      <c r="C11" s="14">
        <f>Datagrunnlag!AC45</f>
        <v>1203264</v>
      </c>
      <c r="D11" s="14">
        <f>Datagrunnlag!AD45</f>
        <v>1386005</v>
      </c>
      <c r="E11" s="14"/>
      <c r="H11" s="12"/>
      <c r="I11" s="11" t="s">
        <v>1</v>
      </c>
      <c r="J11" s="11" t="s">
        <v>2</v>
      </c>
      <c r="K11" s="11" t="s">
        <v>3</v>
      </c>
      <c r="L11" s="11" t="s">
        <v>4</v>
      </c>
      <c r="M11" s="11" t="s">
        <v>5</v>
      </c>
      <c r="N11" s="12" t="s">
        <v>6</v>
      </c>
      <c r="O11" s="12" t="s">
        <v>7</v>
      </c>
    </row>
    <row r="12" spans="1:15" x14ac:dyDescent="0.35">
      <c r="A12" s="4" t="s">
        <v>173</v>
      </c>
      <c r="B12" s="14">
        <f>Datagrunnlag!AB50</f>
        <v>2249352</v>
      </c>
      <c r="C12" s="14">
        <f>Datagrunnlag!AC50</f>
        <v>2249069</v>
      </c>
      <c r="D12" s="14">
        <f>Datagrunnlag!AD50</f>
        <v>282</v>
      </c>
      <c r="E12" s="14"/>
      <c r="H12" s="4" t="s">
        <v>56</v>
      </c>
      <c r="I12" s="14">
        <f>Datagrunnlag!G32</f>
        <v>811</v>
      </c>
      <c r="J12" s="14">
        <f>Datagrunnlag!J32</f>
        <v>1027</v>
      </c>
      <c r="K12" s="14">
        <f>Datagrunnlag!M32</f>
        <v>1383</v>
      </c>
      <c r="L12" s="14">
        <f>Datagrunnlag!Q32</f>
        <v>1586</v>
      </c>
      <c r="M12" s="14">
        <f>Datagrunnlag!U32</f>
        <v>1644</v>
      </c>
      <c r="N12" s="14">
        <f>Datagrunnlag!Y32</f>
        <v>1866</v>
      </c>
      <c r="O12" s="14">
        <f>Datagrunnlag!AC32</f>
        <v>1899</v>
      </c>
    </row>
    <row r="13" spans="1:15" x14ac:dyDescent="0.35">
      <c r="H13" s="4" t="s">
        <v>58</v>
      </c>
      <c r="I13" s="14">
        <f>Datagrunnlag!G33</f>
        <v>74</v>
      </c>
      <c r="J13" s="14">
        <f>Datagrunnlag!J33</f>
        <v>62</v>
      </c>
      <c r="K13" s="14">
        <f>Datagrunnlag!M33</f>
        <v>57</v>
      </c>
      <c r="L13" s="14">
        <f>Datagrunnlag!Q33</f>
        <v>48</v>
      </c>
      <c r="M13" s="14">
        <f>Datagrunnlag!U33</f>
        <v>65</v>
      </c>
      <c r="N13" s="14">
        <f>Datagrunnlag!Y33</f>
        <v>39</v>
      </c>
      <c r="O13" s="14">
        <f>Datagrunnlag!AC33</f>
        <v>73</v>
      </c>
    </row>
    <row r="14" spans="1:15" x14ac:dyDescent="0.35">
      <c r="H14" s="4" t="s">
        <v>60</v>
      </c>
      <c r="I14" s="14">
        <f>Datagrunnlag!G34</f>
        <v>233</v>
      </c>
      <c r="J14" s="14">
        <f>Datagrunnlag!J34</f>
        <v>202</v>
      </c>
      <c r="K14" s="14">
        <f>Datagrunnlag!M34</f>
        <v>205</v>
      </c>
      <c r="L14" s="14">
        <f>Datagrunnlag!Q34</f>
        <v>271</v>
      </c>
      <c r="M14" s="14">
        <f>Datagrunnlag!U34</f>
        <v>252</v>
      </c>
      <c r="N14" s="14">
        <f>Datagrunnlag!Y34</f>
        <v>233</v>
      </c>
      <c r="O14" s="14">
        <f>Datagrunnlag!AC34</f>
        <v>308</v>
      </c>
    </row>
    <row r="15" spans="1:15" x14ac:dyDescent="0.35">
      <c r="H15" s="4" t="s">
        <v>64</v>
      </c>
      <c r="I15" s="14">
        <f>Datagrunnlag!G36</f>
        <v>341</v>
      </c>
      <c r="J15" s="14">
        <f>Datagrunnlag!J36</f>
        <v>511</v>
      </c>
      <c r="K15" s="14">
        <f>Datagrunnlag!M36</f>
        <v>418</v>
      </c>
      <c r="L15" s="14">
        <f>Datagrunnlag!Q36</f>
        <v>539</v>
      </c>
      <c r="M15" s="14">
        <f>Datagrunnlag!U36</f>
        <v>457</v>
      </c>
      <c r="N15" s="14">
        <f>Datagrunnlag!Y36</f>
        <v>540</v>
      </c>
      <c r="O15" s="14">
        <f>Datagrunnlag!AC36</f>
        <v>549</v>
      </c>
    </row>
    <row r="16" spans="1:15" x14ac:dyDescent="0.35">
      <c r="H16" s="4" t="s">
        <v>66</v>
      </c>
      <c r="I16" s="14">
        <f>Datagrunnlag!G37</f>
        <v>74</v>
      </c>
      <c r="J16" s="14">
        <f>Datagrunnlag!J37</f>
        <v>82</v>
      </c>
      <c r="K16" s="14">
        <f>Datagrunnlag!M37</f>
        <v>89</v>
      </c>
      <c r="L16" s="14">
        <f>Datagrunnlag!Q37</f>
        <v>98</v>
      </c>
      <c r="M16" s="14">
        <f>Datagrunnlag!U37</f>
        <v>87</v>
      </c>
      <c r="N16" s="14">
        <f>Datagrunnlag!Y37</f>
        <v>93</v>
      </c>
      <c r="O16" s="14">
        <f>Datagrunnlag!AC37</f>
        <v>124</v>
      </c>
    </row>
    <row r="17" spans="8:15" x14ac:dyDescent="0.35">
      <c r="H17" s="4" t="s">
        <v>68</v>
      </c>
      <c r="I17" s="14">
        <f>Datagrunnlag!G38</f>
        <v>122</v>
      </c>
      <c r="J17" s="14">
        <f>Datagrunnlag!J38</f>
        <v>253</v>
      </c>
      <c r="K17" s="14">
        <f>Datagrunnlag!M38</f>
        <v>236</v>
      </c>
      <c r="L17" s="14">
        <f>Datagrunnlag!Q38</f>
        <v>523</v>
      </c>
      <c r="M17" s="14">
        <f>Datagrunnlag!U38</f>
        <v>104</v>
      </c>
      <c r="N17" s="14">
        <f>Datagrunnlag!Y38</f>
        <v>577</v>
      </c>
      <c r="O17" s="14">
        <f>Datagrunnlag!AC38</f>
        <v>593</v>
      </c>
    </row>
    <row r="18" spans="8:15" x14ac:dyDescent="0.35">
      <c r="H18" s="4" t="s">
        <v>70</v>
      </c>
      <c r="I18" s="14">
        <f>Datagrunnlag!G39</f>
        <v>59</v>
      </c>
      <c r="J18" s="14">
        <f>Datagrunnlag!J39</f>
        <v>3</v>
      </c>
      <c r="K18" s="14">
        <f>Datagrunnlag!M39</f>
        <v>7</v>
      </c>
      <c r="L18" s="14">
        <f>Datagrunnlag!Q39</f>
        <v>9</v>
      </c>
      <c r="M18" s="14">
        <f>Datagrunnlag!U39</f>
        <v>7</v>
      </c>
      <c r="N18" s="14">
        <f>Datagrunnlag!Y39</f>
        <v>6</v>
      </c>
      <c r="O18" s="14">
        <f>Datagrunnlag!AC39</f>
        <v>66</v>
      </c>
    </row>
    <row r="19" spans="8:15" x14ac:dyDescent="0.35">
      <c r="H19" s="4" t="s">
        <v>72</v>
      </c>
      <c r="I19" s="14">
        <f>Datagrunnlag!G40</f>
        <v>77149</v>
      </c>
      <c r="J19" s="14">
        <f>Datagrunnlag!J40</f>
        <v>48983</v>
      </c>
      <c r="K19" s="14">
        <f>Datagrunnlag!M40</f>
        <v>72243</v>
      </c>
      <c r="L19" s="14">
        <f>Datagrunnlag!Q40</f>
        <v>77684</v>
      </c>
      <c r="M19" s="14">
        <f>Datagrunnlag!U40</f>
        <v>47697</v>
      </c>
      <c r="N19" s="14">
        <f>Datagrunnlag!Y40</f>
        <v>53061</v>
      </c>
      <c r="O19" s="14">
        <f>Datagrunnlag!AC40</f>
        <v>49418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63697-8744-4264-9ECE-C6C3BD23AF02}">
  <dimension ref="A1:O19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7" width="11" style="4"/>
    <col min="8" max="8" width="37" style="4" bestFit="1" customWidth="1"/>
    <col min="9" max="16384" width="11" style="4"/>
  </cols>
  <sheetData>
    <row r="1" spans="1:15" x14ac:dyDescent="0.35">
      <c r="C1" s="4" t="s">
        <v>7</v>
      </c>
    </row>
    <row r="2" spans="1:15" x14ac:dyDescent="0.35">
      <c r="H2" s="4" t="s">
        <v>175</v>
      </c>
    </row>
    <row r="3" spans="1:15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1" t="s">
        <v>2</v>
      </c>
      <c r="J3" s="11" t="s">
        <v>3</v>
      </c>
      <c r="K3" s="11" t="s">
        <v>4</v>
      </c>
      <c r="L3" s="11" t="s">
        <v>5</v>
      </c>
      <c r="M3" s="12" t="s">
        <v>6</v>
      </c>
      <c r="N3" s="12" t="s">
        <v>7</v>
      </c>
      <c r="O3" s="12" t="s">
        <v>8</v>
      </c>
    </row>
    <row r="4" spans="1:15" x14ac:dyDescent="0.35">
      <c r="A4" s="4" t="s">
        <v>19</v>
      </c>
      <c r="B4" s="14">
        <f>Datagrunnlag!AF4</f>
        <v>81431</v>
      </c>
      <c r="C4" s="14">
        <f>Datagrunnlag!AG4</f>
        <v>74139</v>
      </c>
      <c r="D4" s="14">
        <f>Datagrunnlag!AH4</f>
        <v>5939</v>
      </c>
      <c r="E4" s="14">
        <f>Datagrunnlag!AI4</f>
        <v>1111</v>
      </c>
      <c r="H4" s="4" t="s">
        <v>179</v>
      </c>
      <c r="I4" s="14">
        <f>Datagrunnlag!J4</f>
        <v>62574</v>
      </c>
      <c r="J4" s="14">
        <f>Datagrunnlag!M4</f>
        <v>59083</v>
      </c>
      <c r="K4" s="14">
        <f>Datagrunnlag!Q4</f>
        <v>58791</v>
      </c>
      <c r="L4" s="14">
        <f>Datagrunnlag!U4</f>
        <v>53185</v>
      </c>
      <c r="M4" s="14">
        <f>Datagrunnlag!Y4</f>
        <v>57854</v>
      </c>
      <c r="N4" s="14">
        <f>Datagrunnlag!AC4</f>
        <v>58840</v>
      </c>
      <c r="O4" s="4">
        <f>Datagrunnlag!AG4</f>
        <v>74139</v>
      </c>
    </row>
    <row r="5" spans="1:15" x14ac:dyDescent="0.35">
      <c r="A5" s="4" t="s">
        <v>25</v>
      </c>
      <c r="B5" s="14">
        <f>Datagrunnlag!AF10</f>
        <v>64433</v>
      </c>
      <c r="C5" s="14">
        <f>Datagrunnlag!AG10</f>
        <v>57177</v>
      </c>
      <c r="D5" s="14">
        <f>Datagrunnlag!AH10</f>
        <v>6094</v>
      </c>
      <c r="E5" s="14">
        <f>Datagrunnlag!AI10</f>
        <v>1129</v>
      </c>
      <c r="H5" s="4" t="s">
        <v>180</v>
      </c>
      <c r="I5" s="14">
        <f>Datagrunnlag!J10</f>
        <v>40369</v>
      </c>
      <c r="J5" s="14">
        <f>Datagrunnlag!M10</f>
        <v>46438</v>
      </c>
      <c r="K5" s="14">
        <f>Datagrunnlag!Q10</f>
        <v>49314</v>
      </c>
      <c r="L5" s="14">
        <f>Datagrunnlag!U10</f>
        <v>51031</v>
      </c>
      <c r="M5" s="14">
        <f>Datagrunnlag!Y10</f>
        <v>53821</v>
      </c>
      <c r="N5" s="14">
        <f>Datagrunnlag!AC10</f>
        <v>52729</v>
      </c>
      <c r="O5" s="14">
        <f>Datagrunnlag!AG10</f>
        <v>57177</v>
      </c>
    </row>
    <row r="6" spans="1:15" x14ac:dyDescent="0.35">
      <c r="A6" s="4" t="s">
        <v>32</v>
      </c>
      <c r="B6" s="14">
        <f>Datagrunnlag!AF15</f>
        <v>15528</v>
      </c>
      <c r="C6" s="14">
        <f>Datagrunnlag!AG15</f>
        <v>14095</v>
      </c>
      <c r="D6" s="14">
        <f>Datagrunnlag!AH15</f>
        <v>490</v>
      </c>
      <c r="E6" s="14">
        <f>Datagrunnlag!AI15</f>
        <v>783</v>
      </c>
      <c r="H6" s="4" t="s">
        <v>181</v>
      </c>
      <c r="I6" s="14">
        <f>Datagrunnlag!J15</f>
        <v>10957</v>
      </c>
      <c r="J6" s="14">
        <f>Datagrunnlag!M15</f>
        <v>13699</v>
      </c>
      <c r="K6" s="14">
        <f>Datagrunnlag!Q15</f>
        <v>16902</v>
      </c>
      <c r="L6" s="14">
        <f>Datagrunnlag!U15</f>
        <v>15847</v>
      </c>
      <c r="M6" s="14">
        <f>Datagrunnlag!Y15</f>
        <v>14716</v>
      </c>
      <c r="N6" s="14">
        <f>Datagrunnlag!AC15</f>
        <v>13141</v>
      </c>
      <c r="O6" s="14">
        <f>Datagrunnlag!AG15</f>
        <v>14095</v>
      </c>
    </row>
    <row r="7" spans="1:15" x14ac:dyDescent="0.35">
      <c r="A7" s="4" t="s">
        <v>176</v>
      </c>
      <c r="B7" s="14">
        <f>Datagrunnlag!AF20</f>
        <v>137121</v>
      </c>
      <c r="C7" s="14">
        <f>Datagrunnlag!AG20</f>
        <v>135880</v>
      </c>
      <c r="D7" s="14">
        <f>Datagrunnlag!AH20</f>
        <v>1238</v>
      </c>
      <c r="E7" s="14"/>
      <c r="H7" s="4" t="s">
        <v>182</v>
      </c>
      <c r="I7" s="14">
        <f>Datagrunnlag!J20</f>
        <v>96753</v>
      </c>
      <c r="J7" s="14">
        <f>Datagrunnlag!M20</f>
        <v>180218</v>
      </c>
      <c r="K7" s="14">
        <f>Datagrunnlag!Q20</f>
        <v>124594</v>
      </c>
      <c r="L7" s="14">
        <f>Datagrunnlag!U20</f>
        <v>82874</v>
      </c>
      <c r="M7" s="14">
        <f>Datagrunnlag!Y20</f>
        <v>239747</v>
      </c>
      <c r="N7" s="14">
        <f>Datagrunnlag!AC20</f>
        <v>157861</v>
      </c>
      <c r="O7" s="14">
        <f>Datagrunnlag!AG20</f>
        <v>135880</v>
      </c>
    </row>
    <row r="8" spans="1:15" x14ac:dyDescent="0.35">
      <c r="A8" s="4" t="s">
        <v>177</v>
      </c>
      <c r="B8" s="14">
        <f>Datagrunnlag!AF28</f>
        <v>225283</v>
      </c>
      <c r="C8" s="14">
        <f>Datagrunnlag!AG28</f>
        <v>221644</v>
      </c>
      <c r="D8" s="14">
        <f>Datagrunnlag!AH28</f>
        <v>3464</v>
      </c>
      <c r="E8" s="14"/>
      <c r="H8" s="4" t="s">
        <v>183</v>
      </c>
      <c r="I8" s="14">
        <f>Datagrunnlag!J28</f>
        <v>165957</v>
      </c>
      <c r="J8" s="14">
        <f>Datagrunnlag!M28</f>
        <v>241300</v>
      </c>
      <c r="K8" s="14">
        <f>Datagrunnlag!Q28</f>
        <v>197711</v>
      </c>
      <c r="L8" s="14">
        <f>Datagrunnlag!U28</f>
        <v>175149</v>
      </c>
      <c r="M8" s="14">
        <f>Datagrunnlag!Y28</f>
        <v>195956</v>
      </c>
      <c r="N8" s="14">
        <f>Datagrunnlag!AC28</f>
        <v>289329</v>
      </c>
      <c r="O8" s="14">
        <f>Datagrunnlag!AG28</f>
        <v>221644</v>
      </c>
    </row>
    <row r="9" spans="1:15" x14ac:dyDescent="0.35">
      <c r="A9" s="4" t="s">
        <v>55</v>
      </c>
      <c r="B9" s="14">
        <f>Datagrunnlag!AF31</f>
        <v>68075</v>
      </c>
      <c r="C9" s="14">
        <f>Datagrunnlag!AG31</f>
        <v>66369</v>
      </c>
      <c r="D9" s="14">
        <f>Datagrunnlag!AH31</f>
        <v>1698</v>
      </c>
      <c r="E9" s="14"/>
      <c r="H9" s="4" t="s">
        <v>184</v>
      </c>
      <c r="I9" s="14">
        <f>Datagrunnlag!J31</f>
        <v>51123</v>
      </c>
      <c r="J9" s="14">
        <f>Datagrunnlag!M31</f>
        <v>74638</v>
      </c>
      <c r="K9" s="14">
        <f>Datagrunnlag!Q31</f>
        <v>80758</v>
      </c>
      <c r="L9" s="14">
        <f>Datagrunnlag!U31</f>
        <v>50313</v>
      </c>
      <c r="M9" s="14">
        <f>Datagrunnlag!Y31</f>
        <v>56415</v>
      </c>
      <c r="N9" s="14">
        <f>Datagrunnlag!AC31</f>
        <v>53030</v>
      </c>
      <c r="O9" s="14">
        <f>Datagrunnlag!AG31</f>
        <v>66369</v>
      </c>
    </row>
    <row r="10" spans="1:15" x14ac:dyDescent="0.35">
      <c r="A10" s="4" t="s">
        <v>76</v>
      </c>
      <c r="B10" s="14">
        <f>Datagrunnlag!AF42</f>
        <v>42329</v>
      </c>
      <c r="C10" s="14">
        <f>Datagrunnlag!AG42</f>
        <v>737</v>
      </c>
      <c r="D10" s="14">
        <f>Datagrunnlag!AH42</f>
        <v>41588</v>
      </c>
      <c r="E10" s="14"/>
      <c r="H10" s="12" t="s">
        <v>178</v>
      </c>
    </row>
    <row r="11" spans="1:15" x14ac:dyDescent="0.35">
      <c r="A11" s="4" t="s">
        <v>77</v>
      </c>
      <c r="B11" s="14">
        <f>Datagrunnlag!AF45</f>
        <v>2698773</v>
      </c>
      <c r="C11" s="14">
        <f>Datagrunnlag!AG45</f>
        <v>1446494</v>
      </c>
      <c r="D11" s="14">
        <f>Datagrunnlag!AH45</f>
        <v>1252279</v>
      </c>
      <c r="E11" s="14"/>
      <c r="H11" s="12"/>
      <c r="I11" s="11" t="s">
        <v>2</v>
      </c>
      <c r="J11" s="11" t="s">
        <v>3</v>
      </c>
      <c r="K11" s="11" t="s">
        <v>4</v>
      </c>
      <c r="L11" s="11" t="s">
        <v>5</v>
      </c>
      <c r="M11" s="12" t="s">
        <v>6</v>
      </c>
      <c r="N11" s="12" t="s">
        <v>7</v>
      </c>
      <c r="O11" s="12" t="s">
        <v>8</v>
      </c>
    </row>
    <row r="12" spans="1:15" x14ac:dyDescent="0.35">
      <c r="A12" s="4" t="s">
        <v>173</v>
      </c>
      <c r="B12" s="14">
        <f>Datagrunnlag!AF50</f>
        <v>2069324</v>
      </c>
      <c r="C12" s="14">
        <f>Datagrunnlag!AG50</f>
        <v>2068322</v>
      </c>
      <c r="D12" s="14">
        <f>Datagrunnlag!AH50</f>
        <v>999</v>
      </c>
      <c r="E12" s="14"/>
      <c r="H12" s="4" t="s">
        <v>56</v>
      </c>
      <c r="I12" s="14">
        <f>Datagrunnlag!J32</f>
        <v>1027</v>
      </c>
      <c r="J12" s="14">
        <f>Datagrunnlag!M32</f>
        <v>1383</v>
      </c>
      <c r="K12" s="14">
        <f>Datagrunnlag!Q32</f>
        <v>1586</v>
      </c>
      <c r="L12" s="14">
        <f>Datagrunnlag!U32</f>
        <v>1644</v>
      </c>
      <c r="M12" s="14">
        <f>Datagrunnlag!Y32</f>
        <v>1866</v>
      </c>
      <c r="N12" s="14">
        <f>Datagrunnlag!AC32</f>
        <v>1899</v>
      </c>
      <c r="O12" s="14">
        <f>Datagrunnlag!AG32</f>
        <v>2198</v>
      </c>
    </row>
    <row r="13" spans="1:15" x14ac:dyDescent="0.35">
      <c r="H13" s="4" t="s">
        <v>58</v>
      </c>
      <c r="I13" s="14">
        <f>Datagrunnlag!J33</f>
        <v>62</v>
      </c>
      <c r="J13" s="14">
        <f>Datagrunnlag!M33</f>
        <v>57</v>
      </c>
      <c r="K13" s="14">
        <f>Datagrunnlag!Q33</f>
        <v>48</v>
      </c>
      <c r="L13" s="14">
        <f>Datagrunnlag!U33</f>
        <v>65</v>
      </c>
      <c r="M13" s="14">
        <f>Datagrunnlag!Y33</f>
        <v>39</v>
      </c>
      <c r="N13" s="14">
        <f>Datagrunnlag!AC33</f>
        <v>73</v>
      </c>
      <c r="O13" s="14">
        <f>Datagrunnlag!AG33</f>
        <v>58</v>
      </c>
    </row>
    <row r="14" spans="1:15" x14ac:dyDescent="0.35">
      <c r="H14" s="4" t="s">
        <v>60</v>
      </c>
      <c r="I14" s="14">
        <f>Datagrunnlag!J34</f>
        <v>202</v>
      </c>
      <c r="J14" s="14">
        <f>Datagrunnlag!M34</f>
        <v>205</v>
      </c>
      <c r="K14" s="14">
        <f>Datagrunnlag!Q34</f>
        <v>271</v>
      </c>
      <c r="L14" s="14">
        <f>Datagrunnlag!U34</f>
        <v>252</v>
      </c>
      <c r="M14" s="14">
        <f>Datagrunnlag!Y34</f>
        <v>233</v>
      </c>
      <c r="N14" s="14">
        <f>Datagrunnlag!AC34</f>
        <v>308</v>
      </c>
      <c r="O14" s="14">
        <f>Datagrunnlag!AG34</f>
        <v>348</v>
      </c>
    </row>
    <row r="15" spans="1:15" x14ac:dyDescent="0.35">
      <c r="H15" s="4" t="s">
        <v>64</v>
      </c>
      <c r="I15" s="14">
        <f>Datagrunnlag!J36</f>
        <v>511</v>
      </c>
      <c r="J15" s="14">
        <f>Datagrunnlag!M36</f>
        <v>418</v>
      </c>
      <c r="K15" s="14">
        <f>Datagrunnlag!Q36</f>
        <v>539</v>
      </c>
      <c r="L15" s="14">
        <f>Datagrunnlag!U36</f>
        <v>457</v>
      </c>
      <c r="M15" s="14">
        <f>Datagrunnlag!Y36</f>
        <v>540</v>
      </c>
      <c r="N15" s="14">
        <f>Datagrunnlag!AC36</f>
        <v>549</v>
      </c>
      <c r="O15" s="14">
        <f>Datagrunnlag!AG36</f>
        <v>528</v>
      </c>
    </row>
    <row r="16" spans="1:15" x14ac:dyDescent="0.35">
      <c r="H16" s="4" t="s">
        <v>66</v>
      </c>
      <c r="I16" s="14">
        <f>Datagrunnlag!J37</f>
        <v>82</v>
      </c>
      <c r="J16" s="14">
        <f>Datagrunnlag!M37</f>
        <v>89</v>
      </c>
      <c r="K16" s="14">
        <f>Datagrunnlag!Q37</f>
        <v>98</v>
      </c>
      <c r="L16" s="14">
        <f>Datagrunnlag!U37</f>
        <v>87</v>
      </c>
      <c r="M16" s="14">
        <f>Datagrunnlag!Y37</f>
        <v>93</v>
      </c>
      <c r="N16" s="14">
        <f>Datagrunnlag!AC37</f>
        <v>124</v>
      </c>
      <c r="O16" s="14">
        <f>Datagrunnlag!AG37</f>
        <v>116</v>
      </c>
    </row>
    <row r="17" spans="8:15" x14ac:dyDescent="0.35">
      <c r="H17" s="4" t="s">
        <v>68</v>
      </c>
      <c r="I17" s="14">
        <f>Datagrunnlag!J38</f>
        <v>253</v>
      </c>
      <c r="J17" s="14">
        <f>Datagrunnlag!M38</f>
        <v>236</v>
      </c>
      <c r="K17" s="14">
        <f>Datagrunnlag!Q38</f>
        <v>523</v>
      </c>
      <c r="L17" s="14">
        <f>Datagrunnlag!U38</f>
        <v>104</v>
      </c>
      <c r="M17" s="14">
        <f>Datagrunnlag!Y38</f>
        <v>577</v>
      </c>
      <c r="N17" s="14">
        <f>Datagrunnlag!AC38</f>
        <v>593</v>
      </c>
      <c r="O17" s="14">
        <f>Datagrunnlag!AG38</f>
        <v>955</v>
      </c>
    </row>
    <row r="18" spans="8:15" x14ac:dyDescent="0.35">
      <c r="H18" s="4" t="s">
        <v>70</v>
      </c>
      <c r="I18" s="14">
        <f>Datagrunnlag!J39</f>
        <v>3</v>
      </c>
      <c r="J18" s="14">
        <f>Datagrunnlag!M39</f>
        <v>7</v>
      </c>
      <c r="K18" s="14">
        <f>Datagrunnlag!Q39</f>
        <v>9</v>
      </c>
      <c r="L18" s="14">
        <f>Datagrunnlag!U39</f>
        <v>7</v>
      </c>
      <c r="M18" s="14">
        <f>Datagrunnlag!Y39</f>
        <v>6</v>
      </c>
      <c r="N18" s="14">
        <f>Datagrunnlag!AC39</f>
        <v>66</v>
      </c>
      <c r="O18" s="14">
        <f>Datagrunnlag!AG39</f>
        <v>85</v>
      </c>
    </row>
    <row r="19" spans="8:15" x14ac:dyDescent="0.35">
      <c r="H19" s="4" t="s">
        <v>72</v>
      </c>
      <c r="I19" s="14">
        <f>Datagrunnlag!J40</f>
        <v>48983</v>
      </c>
      <c r="J19" s="14">
        <f>Datagrunnlag!M40</f>
        <v>72243</v>
      </c>
      <c r="K19" s="14">
        <f>Datagrunnlag!Q40</f>
        <v>77684</v>
      </c>
      <c r="L19" s="14">
        <f>Datagrunnlag!U40</f>
        <v>47697</v>
      </c>
      <c r="M19" s="14">
        <f>Datagrunnlag!Y40</f>
        <v>53061</v>
      </c>
      <c r="N19" s="14">
        <f>Datagrunnlag!AC40</f>
        <v>49418</v>
      </c>
      <c r="O19" s="14">
        <f>Datagrunnlag!AG40</f>
        <v>62081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62550-20FB-4450-8C16-1F4ABD93A5E9}">
  <dimension ref="A1:O192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5" x14ac:dyDescent="0.35">
      <c r="C1" s="4" t="s">
        <v>185</v>
      </c>
    </row>
    <row r="2" spans="1:15" x14ac:dyDescent="0.35">
      <c r="H2" s="12" t="s">
        <v>175</v>
      </c>
    </row>
    <row r="3" spans="1:15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1" t="s">
        <v>3</v>
      </c>
      <c r="J3" s="11" t="s">
        <v>4</v>
      </c>
      <c r="K3" s="11" t="s">
        <v>5</v>
      </c>
      <c r="L3" s="12" t="s">
        <v>6</v>
      </c>
      <c r="M3" s="12" t="s">
        <v>7</v>
      </c>
      <c r="N3" s="12" t="s">
        <v>8</v>
      </c>
      <c r="O3" s="12" t="s">
        <v>9</v>
      </c>
    </row>
    <row r="4" spans="1:15" x14ac:dyDescent="0.35">
      <c r="A4" s="4" t="s">
        <v>19</v>
      </c>
      <c r="B4" s="14">
        <f>Datagrunnlag!AJ4</f>
        <v>76283</v>
      </c>
      <c r="C4" s="14">
        <f>Datagrunnlag!AK4</f>
        <v>70004</v>
      </c>
      <c r="D4" s="14">
        <f>Datagrunnlag!AL4</f>
        <v>4947</v>
      </c>
      <c r="E4" s="14">
        <f>Datagrunnlag!AM4</f>
        <v>1082</v>
      </c>
      <c r="H4" s="4" t="s">
        <v>19</v>
      </c>
      <c r="I4" s="14">
        <f>Datagrunnlag!M4</f>
        <v>59083</v>
      </c>
      <c r="J4" s="14">
        <f>Datagrunnlag!Q4</f>
        <v>58791</v>
      </c>
      <c r="K4" s="14">
        <f>Datagrunnlag!U4</f>
        <v>53185</v>
      </c>
      <c r="L4" s="14">
        <f>Datagrunnlag!Y4</f>
        <v>57854</v>
      </c>
      <c r="M4" s="14">
        <f>Datagrunnlag!AC4</f>
        <v>58840</v>
      </c>
      <c r="N4" s="4">
        <f>Datagrunnlag!AG4</f>
        <v>74139</v>
      </c>
      <c r="O4" s="14">
        <f>Datagrunnlag!AK4</f>
        <v>70004</v>
      </c>
    </row>
    <row r="5" spans="1:15" x14ac:dyDescent="0.35">
      <c r="A5" s="4" t="s">
        <v>25</v>
      </c>
      <c r="B5" s="14">
        <f>Datagrunnlag!AJ10</f>
        <v>57242</v>
      </c>
      <c r="C5" s="14">
        <f>Datagrunnlag!AK10</f>
        <v>50932</v>
      </c>
      <c r="D5" s="14">
        <f>Datagrunnlag!AL10</f>
        <v>5212</v>
      </c>
      <c r="E5" s="14">
        <f>Datagrunnlag!AM10</f>
        <v>1062</v>
      </c>
      <c r="H5" s="4" t="s">
        <v>25</v>
      </c>
      <c r="I5" s="14">
        <f>Datagrunnlag!M10</f>
        <v>46438</v>
      </c>
      <c r="J5" s="14">
        <f>Datagrunnlag!Q10</f>
        <v>49314</v>
      </c>
      <c r="K5" s="14">
        <f>Datagrunnlag!U10</f>
        <v>51031</v>
      </c>
      <c r="L5" s="14">
        <f>Datagrunnlag!Y10</f>
        <v>53821</v>
      </c>
      <c r="M5" s="14">
        <f>Datagrunnlag!AC10</f>
        <v>52729</v>
      </c>
      <c r="N5" s="14">
        <f>Datagrunnlag!AG10</f>
        <v>57177</v>
      </c>
      <c r="O5" s="14">
        <f>Datagrunnlag!AK10</f>
        <v>50932</v>
      </c>
    </row>
    <row r="6" spans="1:15" x14ac:dyDescent="0.35">
      <c r="A6" s="4" t="s">
        <v>32</v>
      </c>
      <c r="B6" s="14">
        <f>Datagrunnlag!AJ15</f>
        <v>13492</v>
      </c>
      <c r="C6" s="14">
        <f>Datagrunnlag!AK15</f>
        <v>12209</v>
      </c>
      <c r="D6" s="14">
        <f>Datagrunnlag!AL15</f>
        <v>346</v>
      </c>
      <c r="E6" s="14">
        <f>Datagrunnlag!AM15</f>
        <v>784</v>
      </c>
      <c r="H6" s="4" t="s">
        <v>32</v>
      </c>
      <c r="I6" s="14">
        <f>Datagrunnlag!M15</f>
        <v>13699</v>
      </c>
      <c r="J6" s="14">
        <f>Datagrunnlag!Q15</f>
        <v>16902</v>
      </c>
      <c r="K6" s="14">
        <f>Datagrunnlag!U15</f>
        <v>15847</v>
      </c>
      <c r="L6" s="14">
        <f>Datagrunnlag!Y15</f>
        <v>14716</v>
      </c>
      <c r="M6" s="14">
        <f>Datagrunnlag!AC15</f>
        <v>13141</v>
      </c>
      <c r="N6" s="14">
        <f>Datagrunnlag!AG15</f>
        <v>14095</v>
      </c>
      <c r="O6" s="14">
        <f>Datagrunnlag!AK15</f>
        <v>12209</v>
      </c>
    </row>
    <row r="7" spans="1:15" x14ac:dyDescent="0.35">
      <c r="A7" s="4" t="s">
        <v>176</v>
      </c>
      <c r="B7" s="14">
        <f>Datagrunnlag!AJ20</f>
        <v>108637</v>
      </c>
      <c r="C7" s="14">
        <f>Datagrunnlag!AK20</f>
        <v>107430</v>
      </c>
      <c r="D7" s="14">
        <f>Datagrunnlag!AL20</f>
        <v>1202</v>
      </c>
      <c r="E7" s="14"/>
      <c r="H7" s="4" t="s">
        <v>39</v>
      </c>
      <c r="I7" s="14">
        <f>Datagrunnlag!M20</f>
        <v>180218</v>
      </c>
      <c r="J7" s="14">
        <f>Datagrunnlag!Q20</f>
        <v>124594</v>
      </c>
      <c r="K7" s="14">
        <f>Datagrunnlag!U20</f>
        <v>82874</v>
      </c>
      <c r="L7" s="14">
        <f>Datagrunnlag!Y20</f>
        <v>239747</v>
      </c>
      <c r="M7" s="14">
        <f>Datagrunnlag!AC20</f>
        <v>157861</v>
      </c>
      <c r="N7" s="14">
        <f>Datagrunnlag!AG20</f>
        <v>135880</v>
      </c>
      <c r="O7" s="14">
        <f>Datagrunnlag!AK20</f>
        <v>107430</v>
      </c>
    </row>
    <row r="8" spans="1:15" x14ac:dyDescent="0.35">
      <c r="A8" s="4" t="s">
        <v>177</v>
      </c>
      <c r="B8" s="14">
        <f>Datagrunnlag!AJ28</f>
        <v>186183</v>
      </c>
      <c r="C8" s="14">
        <f>Datagrunnlag!AK28</f>
        <v>183418</v>
      </c>
      <c r="D8" s="14">
        <f>Datagrunnlag!AL28</f>
        <v>2719</v>
      </c>
      <c r="E8" s="14"/>
      <c r="H8" s="4" t="s">
        <v>52</v>
      </c>
      <c r="I8" s="14">
        <f>Datagrunnlag!M28</f>
        <v>241300</v>
      </c>
      <c r="J8" s="14">
        <f>Datagrunnlag!Q28</f>
        <v>197711</v>
      </c>
      <c r="K8" s="14">
        <f>Datagrunnlag!U28</f>
        <v>175149</v>
      </c>
      <c r="L8" s="14">
        <f>Datagrunnlag!Y28</f>
        <v>195956</v>
      </c>
      <c r="M8" s="14">
        <f>Datagrunnlag!AC28</f>
        <v>289329</v>
      </c>
      <c r="N8" s="14">
        <f>Datagrunnlag!AG28</f>
        <v>221644</v>
      </c>
      <c r="O8" s="14">
        <f>Datagrunnlag!AK28</f>
        <v>183418</v>
      </c>
    </row>
    <row r="9" spans="1:15" x14ac:dyDescent="0.35">
      <c r="A9" s="4" t="s">
        <v>55</v>
      </c>
      <c r="B9" s="14">
        <f>Datagrunnlag!AJ31</f>
        <v>48226</v>
      </c>
      <c r="C9" s="14">
        <f>Datagrunnlag!AK31</f>
        <v>46886</v>
      </c>
      <c r="D9" s="14">
        <f>Datagrunnlag!AL31</f>
        <v>1328</v>
      </c>
      <c r="E9" s="14"/>
      <c r="H9" s="4" t="s">
        <v>55</v>
      </c>
      <c r="I9" s="14">
        <f>Datagrunnlag!M31</f>
        <v>74638</v>
      </c>
      <c r="J9" s="14">
        <f>Datagrunnlag!Q31</f>
        <v>80758</v>
      </c>
      <c r="K9" s="14">
        <f>Datagrunnlag!U31</f>
        <v>50313</v>
      </c>
      <c r="L9" s="14">
        <f>Datagrunnlag!Y31</f>
        <v>56415</v>
      </c>
      <c r="M9" s="14">
        <f>Datagrunnlag!AC31</f>
        <v>53030</v>
      </c>
      <c r="N9" s="14">
        <f>Datagrunnlag!AG31</f>
        <v>66369</v>
      </c>
      <c r="O9" s="14">
        <f>Datagrunnlag!AK31</f>
        <v>46886</v>
      </c>
    </row>
    <row r="10" spans="1:15" x14ac:dyDescent="0.35">
      <c r="A10" s="4" t="s">
        <v>76</v>
      </c>
      <c r="B10" s="14">
        <f>Datagrunnlag!AJ42</f>
        <v>37222</v>
      </c>
      <c r="C10" s="14">
        <f>Datagrunnlag!AK42</f>
        <v>690</v>
      </c>
      <c r="D10" s="14">
        <f>Datagrunnlag!AL42</f>
        <v>36532</v>
      </c>
      <c r="E10" s="14"/>
      <c r="H10" s="12" t="s">
        <v>178</v>
      </c>
    </row>
    <row r="11" spans="1:15" x14ac:dyDescent="0.35">
      <c r="A11" s="4" t="s">
        <v>77</v>
      </c>
      <c r="B11" s="14">
        <f>Datagrunnlag!AJ45</f>
        <v>2851250</v>
      </c>
      <c r="C11" s="14">
        <f>Datagrunnlag!AK45</f>
        <v>1605352</v>
      </c>
      <c r="D11" s="14">
        <f>Datagrunnlag!AL45</f>
        <v>1245898</v>
      </c>
      <c r="E11" s="14"/>
      <c r="H11" s="12"/>
      <c r="I11" s="11" t="s">
        <v>3</v>
      </c>
      <c r="J11" s="11" t="s">
        <v>4</v>
      </c>
      <c r="K11" s="11" t="s">
        <v>5</v>
      </c>
      <c r="L11" s="12" t="s">
        <v>6</v>
      </c>
      <c r="M11" s="12" t="s">
        <v>7</v>
      </c>
      <c r="N11" s="12" t="s">
        <v>8</v>
      </c>
      <c r="O11" s="12" t="s">
        <v>9</v>
      </c>
    </row>
    <row r="12" spans="1:15" x14ac:dyDescent="0.35">
      <c r="A12" s="4" t="s">
        <v>173</v>
      </c>
      <c r="B12" s="14">
        <f>Datagrunnlag!AJ50</f>
        <v>2646236</v>
      </c>
      <c r="C12" s="14">
        <f>Datagrunnlag!AK50</f>
        <v>2645886</v>
      </c>
      <c r="D12" s="14">
        <f>Datagrunnlag!AL50</f>
        <v>350</v>
      </c>
      <c r="E12" s="14"/>
      <c r="H12" s="4" t="s">
        <v>56</v>
      </c>
      <c r="I12" s="14">
        <f>Datagrunnlag!M32</f>
        <v>1383</v>
      </c>
      <c r="J12" s="14">
        <f>Datagrunnlag!Q32</f>
        <v>1586</v>
      </c>
      <c r="K12" s="14">
        <f>Datagrunnlag!U32</f>
        <v>1644</v>
      </c>
      <c r="L12" s="14">
        <f>Datagrunnlag!Y32</f>
        <v>1866</v>
      </c>
      <c r="M12" s="14">
        <f>Datagrunnlag!AC32</f>
        <v>1899</v>
      </c>
      <c r="N12" s="14">
        <f>Datagrunnlag!AG32</f>
        <v>2198</v>
      </c>
      <c r="O12" s="14">
        <f>Datagrunnlag!AK32</f>
        <v>1997</v>
      </c>
    </row>
    <row r="13" spans="1:15" x14ac:dyDescent="0.35">
      <c r="H13" s="4" t="s">
        <v>58</v>
      </c>
      <c r="I13" s="14">
        <f>Datagrunnlag!M33</f>
        <v>57</v>
      </c>
      <c r="J13" s="14">
        <f>Datagrunnlag!Q33</f>
        <v>48</v>
      </c>
      <c r="K13" s="14">
        <f>Datagrunnlag!U33</f>
        <v>65</v>
      </c>
      <c r="L13" s="14">
        <f>Datagrunnlag!Y33</f>
        <v>39</v>
      </c>
      <c r="M13" s="14">
        <f>Datagrunnlag!AC33</f>
        <v>73</v>
      </c>
      <c r="N13" s="14">
        <f>Datagrunnlag!AG33</f>
        <v>58</v>
      </c>
      <c r="O13" s="14">
        <f>Datagrunnlag!AK33</f>
        <v>41</v>
      </c>
    </row>
    <row r="14" spans="1:15" x14ac:dyDescent="0.35">
      <c r="H14" s="4" t="s">
        <v>60</v>
      </c>
      <c r="I14" s="14">
        <f>Datagrunnlag!M34</f>
        <v>205</v>
      </c>
      <c r="J14" s="14">
        <f>Datagrunnlag!Q34</f>
        <v>271</v>
      </c>
      <c r="K14" s="14">
        <f>Datagrunnlag!U34</f>
        <v>252</v>
      </c>
      <c r="L14" s="14">
        <f>Datagrunnlag!Y34</f>
        <v>233</v>
      </c>
      <c r="M14" s="14">
        <f>Datagrunnlag!AC34</f>
        <v>308</v>
      </c>
      <c r="N14" s="14">
        <f>Datagrunnlag!AG34</f>
        <v>348</v>
      </c>
      <c r="O14" s="14">
        <f>Datagrunnlag!AK34</f>
        <v>368</v>
      </c>
    </row>
    <row r="15" spans="1:15" x14ac:dyDescent="0.35">
      <c r="H15" s="4" t="s">
        <v>64</v>
      </c>
      <c r="I15" s="14">
        <f>Datagrunnlag!M36</f>
        <v>418</v>
      </c>
      <c r="J15" s="14">
        <f>Datagrunnlag!Q36</f>
        <v>539</v>
      </c>
      <c r="K15" s="14">
        <f>Datagrunnlag!U36</f>
        <v>457</v>
      </c>
      <c r="L15" s="14">
        <f>Datagrunnlag!Y36</f>
        <v>540</v>
      </c>
      <c r="M15" s="14">
        <f>Datagrunnlag!AC36</f>
        <v>549</v>
      </c>
      <c r="N15" s="14">
        <f>Datagrunnlag!AG36</f>
        <v>528</v>
      </c>
      <c r="O15" s="14">
        <f>Datagrunnlag!AK36</f>
        <v>542</v>
      </c>
    </row>
    <row r="16" spans="1:15" x14ac:dyDescent="0.35">
      <c r="H16" s="4" t="s">
        <v>66</v>
      </c>
      <c r="I16" s="14">
        <f>Datagrunnlag!M37</f>
        <v>89</v>
      </c>
      <c r="J16" s="14">
        <f>Datagrunnlag!Q37</f>
        <v>98</v>
      </c>
      <c r="K16" s="14">
        <f>Datagrunnlag!U37</f>
        <v>87</v>
      </c>
      <c r="L16" s="14">
        <f>Datagrunnlag!Y37</f>
        <v>93</v>
      </c>
      <c r="M16" s="14">
        <f>Datagrunnlag!AC37</f>
        <v>124</v>
      </c>
      <c r="N16" s="14">
        <f>Datagrunnlag!AG37</f>
        <v>116</v>
      </c>
      <c r="O16" s="14">
        <f>Datagrunnlag!AK37</f>
        <v>133</v>
      </c>
    </row>
    <row r="17" spans="8:15" x14ac:dyDescent="0.35">
      <c r="H17" s="4" t="s">
        <v>68</v>
      </c>
      <c r="I17" s="14">
        <f>Datagrunnlag!M38</f>
        <v>236</v>
      </c>
      <c r="J17" s="14">
        <f>Datagrunnlag!Q38</f>
        <v>523</v>
      </c>
      <c r="K17" s="14">
        <f>Datagrunnlag!U38</f>
        <v>104</v>
      </c>
      <c r="L17" s="14">
        <f>Datagrunnlag!Y38</f>
        <v>577</v>
      </c>
      <c r="M17" s="14">
        <f>Datagrunnlag!AC38</f>
        <v>593</v>
      </c>
      <c r="N17" s="14">
        <f>Datagrunnlag!AG38</f>
        <v>955</v>
      </c>
      <c r="O17" s="14">
        <f>Datagrunnlag!AK38</f>
        <v>483</v>
      </c>
    </row>
    <row r="18" spans="8:15" x14ac:dyDescent="0.35">
      <c r="H18" s="4" t="s">
        <v>70</v>
      </c>
      <c r="I18" s="14">
        <f>Datagrunnlag!M39</f>
        <v>7</v>
      </c>
      <c r="J18" s="14">
        <f>Datagrunnlag!Q39</f>
        <v>9</v>
      </c>
      <c r="K18" s="14">
        <f>Datagrunnlag!U39</f>
        <v>7</v>
      </c>
      <c r="L18" s="14">
        <f>Datagrunnlag!Y39</f>
        <v>6</v>
      </c>
      <c r="M18" s="14">
        <f>Datagrunnlag!AC39</f>
        <v>66</v>
      </c>
      <c r="N18" s="14">
        <f>Datagrunnlag!AG39</f>
        <v>85</v>
      </c>
      <c r="O18" s="14">
        <f>Datagrunnlag!AK39</f>
        <v>63</v>
      </c>
    </row>
    <row r="19" spans="8:15" x14ac:dyDescent="0.35">
      <c r="H19" s="4" t="s">
        <v>72</v>
      </c>
      <c r="I19" s="14">
        <f>Datagrunnlag!M40</f>
        <v>72243</v>
      </c>
      <c r="J19" s="14">
        <f>Datagrunnlag!Q40</f>
        <v>77684</v>
      </c>
      <c r="K19" s="14">
        <f>Datagrunnlag!U40</f>
        <v>47697</v>
      </c>
      <c r="L19" s="14">
        <f>Datagrunnlag!Y40</f>
        <v>53061</v>
      </c>
      <c r="M19" s="14">
        <f>Datagrunnlag!AC40</f>
        <v>49418</v>
      </c>
      <c r="N19" s="14">
        <f>Datagrunnlag!AG40</f>
        <v>62081</v>
      </c>
      <c r="O19" s="14">
        <f>Datagrunnlag!AK40</f>
        <v>43259</v>
      </c>
    </row>
    <row r="139" spans="1:2" x14ac:dyDescent="0.35">
      <c r="A139" s="4" t="s">
        <v>186</v>
      </c>
    </row>
    <row r="140" spans="1:2" x14ac:dyDescent="0.35">
      <c r="A140"/>
      <c r="B140"/>
    </row>
    <row r="141" spans="1:2" x14ac:dyDescent="0.35">
      <c r="A141" s="4" t="str">
        <f>Datagrunnlag!A5</f>
        <v>BRS-NO-101</v>
      </c>
      <c r="B141" s="4">
        <f>Datagrunnlag!AK5</f>
        <v>61732</v>
      </c>
    </row>
    <row r="142" spans="1:2" x14ac:dyDescent="0.35">
      <c r="A142" s="4" t="str">
        <f>Datagrunnlag!A8</f>
        <v>BRS-NO-104</v>
      </c>
      <c r="B142" s="4">
        <f>Datagrunnlag!AK8</f>
        <v>8272</v>
      </c>
    </row>
    <row r="143" spans="1:2" x14ac:dyDescent="0.35">
      <c r="A143" s="4" t="str">
        <f>Datagrunnlag!A11</f>
        <v>BRS-NO-102</v>
      </c>
      <c r="B143" s="4">
        <f>Datagrunnlag!AK11</f>
        <v>2833</v>
      </c>
    </row>
    <row r="144" spans="1:2" x14ac:dyDescent="0.35">
      <c r="A144" s="4" t="str">
        <f>Datagrunnlag!A12</f>
        <v>BRS-NO-103</v>
      </c>
      <c r="B144" s="4">
        <f>Datagrunnlag!AK12</f>
        <v>31775</v>
      </c>
    </row>
    <row r="145" spans="1:2" x14ac:dyDescent="0.35">
      <c r="A145" s="4" t="str">
        <f>Datagrunnlag!A13</f>
        <v>BRS-NO-123</v>
      </c>
      <c r="B145" s="4">
        <f>Datagrunnlag!AK13</f>
        <v>16324</v>
      </c>
    </row>
    <row r="146" spans="1:2" x14ac:dyDescent="0.35">
      <c r="A146" s="4" t="str">
        <f>Datagrunnlag!A16</f>
        <v>BRS-NO-201</v>
      </c>
      <c r="B146" s="4">
        <f>Datagrunnlag!AK16</f>
        <v>7591</v>
      </c>
    </row>
    <row r="147" spans="1:2" x14ac:dyDescent="0.35">
      <c r="A147" s="4" t="str">
        <f>Datagrunnlag!A17</f>
        <v>BRS-NO-202</v>
      </c>
      <c r="B147" s="4">
        <f>Datagrunnlag!AK17</f>
        <v>2593</v>
      </c>
    </row>
    <row r="148" spans="1:2" x14ac:dyDescent="0.35">
      <c r="A148" s="4" t="str">
        <f>Datagrunnlag!A18</f>
        <v>BRS-NO-211</v>
      </c>
      <c r="B148" s="4">
        <f>Datagrunnlag!AK18</f>
        <v>2025</v>
      </c>
    </row>
    <row r="149" spans="1:2" x14ac:dyDescent="0.35">
      <c r="A149" s="4" t="str">
        <f>Datagrunnlag!A21</f>
        <v>BRS-NO-121</v>
      </c>
      <c r="B149" s="4">
        <f>Datagrunnlag!AK21</f>
        <v>6549</v>
      </c>
    </row>
    <row r="150" spans="1:2" x14ac:dyDescent="0.35">
      <c r="A150" s="4" t="str">
        <f>Datagrunnlag!A22</f>
        <v>BRS-NO-122</v>
      </c>
      <c r="B150" s="4">
        <f>Datagrunnlag!AK22</f>
        <v>4260</v>
      </c>
    </row>
    <row r="151" spans="1:2" x14ac:dyDescent="0.35">
      <c r="A151" s="4" t="str">
        <f>Datagrunnlag!A23</f>
        <v>BRS-NO-212</v>
      </c>
      <c r="B151" s="4">
        <f>Datagrunnlag!AK23</f>
        <v>2094</v>
      </c>
    </row>
    <row r="152" spans="1:2" x14ac:dyDescent="0.35">
      <c r="A152" s="4" t="str">
        <f>Datagrunnlag!A24</f>
        <v>BRS-NO-213</v>
      </c>
      <c r="B152" s="4">
        <f>Datagrunnlag!AK24</f>
        <v>903</v>
      </c>
    </row>
    <row r="153" spans="1:2" x14ac:dyDescent="0.35">
      <c r="A153" s="4" t="str">
        <f>Datagrunnlag!A25</f>
        <v>BRS-NO-302</v>
      </c>
      <c r="B153" s="4">
        <f>Datagrunnlag!AK25</f>
        <v>81310</v>
      </c>
    </row>
    <row r="154" spans="1:2" x14ac:dyDescent="0.35">
      <c r="A154" s="4" t="str">
        <f>Datagrunnlag!A26</f>
        <v>BRS-NO-306</v>
      </c>
      <c r="B154" s="4">
        <f>Datagrunnlag!AK26</f>
        <v>12314</v>
      </c>
    </row>
    <row r="155" spans="1:2" x14ac:dyDescent="0.35">
      <c r="A155" s="4" t="str">
        <f>Datagrunnlag!A29</f>
        <v>BRS-NO-301</v>
      </c>
      <c r="B155" s="4">
        <f>Datagrunnlag!AK29</f>
        <v>183418</v>
      </c>
    </row>
    <row r="156" spans="1:2" x14ac:dyDescent="0.35">
      <c r="A156" s="4" t="str">
        <f>Datagrunnlag!A32</f>
        <v>BRS-NO-111</v>
      </c>
      <c r="B156" s="4">
        <f>Datagrunnlag!AK32</f>
        <v>1997</v>
      </c>
    </row>
    <row r="157" spans="1:2" x14ac:dyDescent="0.35">
      <c r="A157" s="4" t="str">
        <f>Datagrunnlag!A33</f>
        <v>BRS-NO-132</v>
      </c>
      <c r="B157" s="4">
        <f>Datagrunnlag!AK33</f>
        <v>41</v>
      </c>
    </row>
    <row r="158" spans="1:2" x14ac:dyDescent="0.35">
      <c r="A158" s="4" t="str">
        <f>Datagrunnlag!A34</f>
        <v>BRS-NO-133</v>
      </c>
      <c r="B158" s="4">
        <f>Datagrunnlag!AK34</f>
        <v>368</v>
      </c>
    </row>
    <row r="159" spans="1:2" x14ac:dyDescent="0.35">
      <c r="A159" s="4" t="str">
        <f>Datagrunnlag!A36</f>
        <v>BRS-NO-221</v>
      </c>
      <c r="B159" s="4">
        <f>Datagrunnlag!AK36</f>
        <v>542</v>
      </c>
    </row>
    <row r="160" spans="1:2" x14ac:dyDescent="0.35">
      <c r="A160" s="4" t="str">
        <f>Datagrunnlag!A37</f>
        <v>BRS-NO-222</v>
      </c>
      <c r="B160" s="4">
        <f>Datagrunnlag!AK37</f>
        <v>133</v>
      </c>
    </row>
    <row r="161" spans="1:2" x14ac:dyDescent="0.35">
      <c r="A161" s="4" t="str">
        <f>Datagrunnlag!A38</f>
        <v>BRS-NO-223</v>
      </c>
      <c r="B161" s="4">
        <f>Datagrunnlag!AK38</f>
        <v>483</v>
      </c>
    </row>
    <row r="162" spans="1:2" x14ac:dyDescent="0.35">
      <c r="A162" s="4" t="str">
        <f>Datagrunnlag!A39</f>
        <v>BRS-NO-224</v>
      </c>
      <c r="B162" s="4">
        <f>Datagrunnlag!AK39</f>
        <v>63</v>
      </c>
    </row>
    <row r="163" spans="1:2" x14ac:dyDescent="0.35">
      <c r="A163" s="4" t="str">
        <f>Datagrunnlag!A40</f>
        <v>BRS-NO-402</v>
      </c>
      <c r="B163" s="4">
        <f>Datagrunnlag!AK40</f>
        <v>43259</v>
      </c>
    </row>
    <row r="164" spans="1:2" x14ac:dyDescent="0.35">
      <c r="A164" s="4" t="str">
        <f>Datagrunnlag!A43</f>
        <v>BRS-NO-622</v>
      </c>
      <c r="B164" s="4">
        <f>Datagrunnlag!AK43</f>
        <v>690</v>
      </c>
    </row>
    <row r="165" spans="1:2" x14ac:dyDescent="0.35">
      <c r="A165" s="4" t="str">
        <f>Datagrunnlag!A46</f>
        <v>BRS-NO-303</v>
      </c>
      <c r="B165" s="4">
        <f>Datagrunnlag!AK46</f>
        <v>1715</v>
      </c>
    </row>
    <row r="166" spans="1:2" x14ac:dyDescent="0.35">
      <c r="A166" s="4" t="str">
        <f>Datagrunnlag!A47</f>
        <v>BRS-NO-315</v>
      </c>
      <c r="B166" s="4">
        <f>Datagrunnlag!AK47</f>
        <v>38866</v>
      </c>
    </row>
    <row r="167" spans="1:2" x14ac:dyDescent="0.35">
      <c r="A167" s="4" t="str">
        <f>Datagrunnlag!A48</f>
        <v>BRS-NO-611</v>
      </c>
      <c r="B167" s="4">
        <f>Datagrunnlag!AK48</f>
        <v>1564771</v>
      </c>
    </row>
    <row r="168" spans="1:2" x14ac:dyDescent="0.35">
      <c r="A168" s="4" t="str">
        <f>Datagrunnlag!A51</f>
        <v>BRS-NO-317</v>
      </c>
      <c r="B168" s="4">
        <f>Datagrunnlag!AK51</f>
        <v>2645886</v>
      </c>
    </row>
    <row r="192" spans="4:4" x14ac:dyDescent="0.35">
      <c r="D192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98D2D-4F82-4F02-AC85-AD9C574BA5EA}">
  <dimension ref="A1:O192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5" x14ac:dyDescent="0.35">
      <c r="C1" s="4" t="s">
        <v>10</v>
      </c>
    </row>
    <row r="2" spans="1:15" x14ac:dyDescent="0.35">
      <c r="H2" s="12" t="s">
        <v>175</v>
      </c>
    </row>
    <row r="3" spans="1:15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1" t="s">
        <v>4</v>
      </c>
      <c r="J3" s="11" t="s">
        <v>5</v>
      </c>
      <c r="K3" s="12" t="s">
        <v>6</v>
      </c>
      <c r="L3" s="12" t="s">
        <v>7</v>
      </c>
      <c r="M3" s="12" t="s">
        <v>8</v>
      </c>
      <c r="N3" s="12" t="s">
        <v>9</v>
      </c>
      <c r="O3" s="12" t="s">
        <v>10</v>
      </c>
    </row>
    <row r="4" spans="1:15" x14ac:dyDescent="0.35">
      <c r="A4" s="4" t="s">
        <v>19</v>
      </c>
      <c r="B4" s="14">
        <f>Datagrunnlag!AN4</f>
        <v>73099</v>
      </c>
      <c r="C4" s="14">
        <f>Datagrunnlag!AO4</f>
        <v>66859</v>
      </c>
      <c r="D4" s="14">
        <f>Datagrunnlag!AP4</f>
        <v>5229</v>
      </c>
      <c r="E4" s="14">
        <f>Datagrunnlag!AQ4</f>
        <v>830</v>
      </c>
      <c r="H4" s="4" t="s">
        <v>19</v>
      </c>
      <c r="I4" s="14">
        <f>Datagrunnlag!Q4</f>
        <v>58791</v>
      </c>
      <c r="J4" s="14">
        <f>Datagrunnlag!U4</f>
        <v>53185</v>
      </c>
      <c r="K4" s="14">
        <f>Datagrunnlag!Y4</f>
        <v>57854</v>
      </c>
      <c r="L4" s="14">
        <f>Datagrunnlag!AC4</f>
        <v>58840</v>
      </c>
      <c r="M4" s="4">
        <f>Datagrunnlag!AG4</f>
        <v>74139</v>
      </c>
      <c r="N4" s="14">
        <f>Datagrunnlag!AK4</f>
        <v>70004</v>
      </c>
      <c r="O4" s="14">
        <f>Datagrunnlag!AO4</f>
        <v>66859</v>
      </c>
    </row>
    <row r="5" spans="1:15" x14ac:dyDescent="0.35">
      <c r="A5" s="4" t="s">
        <v>25</v>
      </c>
      <c r="B5" s="14">
        <f>Datagrunnlag!AN10</f>
        <v>57086</v>
      </c>
      <c r="C5" s="14">
        <f>Datagrunnlag!AO10</f>
        <v>51353</v>
      </c>
      <c r="D5" s="14">
        <f>Datagrunnlag!AP10</f>
        <v>4907</v>
      </c>
      <c r="E5" s="14">
        <f>Datagrunnlag!AQ10</f>
        <v>800</v>
      </c>
      <c r="H5" s="4" t="s">
        <v>25</v>
      </c>
      <c r="I5" s="14">
        <f>Datagrunnlag!Q10</f>
        <v>49314</v>
      </c>
      <c r="J5" s="14">
        <f>Datagrunnlag!U10</f>
        <v>51031</v>
      </c>
      <c r="K5" s="14">
        <f>Datagrunnlag!Y10</f>
        <v>53821</v>
      </c>
      <c r="L5" s="14">
        <f>Datagrunnlag!AC10</f>
        <v>52729</v>
      </c>
      <c r="M5" s="14">
        <f>Datagrunnlag!AG10</f>
        <v>57177</v>
      </c>
      <c r="N5" s="14">
        <f>Datagrunnlag!AK10</f>
        <v>50932</v>
      </c>
      <c r="O5" s="14">
        <f>Datagrunnlag!AO10</f>
        <v>51353</v>
      </c>
    </row>
    <row r="6" spans="1:15" x14ac:dyDescent="0.35">
      <c r="A6" s="4" t="s">
        <v>32</v>
      </c>
      <c r="B6" s="14">
        <f>Datagrunnlag!AN15</f>
        <v>11376</v>
      </c>
      <c r="C6" s="14">
        <f>Datagrunnlag!AO15</f>
        <v>10515</v>
      </c>
      <c r="D6" s="14">
        <f>Datagrunnlag!AP15</f>
        <v>226</v>
      </c>
      <c r="E6" s="14">
        <f>Datagrunnlag!AQ15</f>
        <v>531</v>
      </c>
      <c r="H6" s="4" t="s">
        <v>32</v>
      </c>
      <c r="I6" s="14">
        <f>Datagrunnlag!Q15</f>
        <v>16902</v>
      </c>
      <c r="J6" s="14">
        <f>Datagrunnlag!U15</f>
        <v>15847</v>
      </c>
      <c r="K6" s="14">
        <f>Datagrunnlag!Y15</f>
        <v>14716</v>
      </c>
      <c r="L6" s="14">
        <f>Datagrunnlag!AC15</f>
        <v>13141</v>
      </c>
      <c r="M6" s="14">
        <f>Datagrunnlag!AG15</f>
        <v>14095</v>
      </c>
      <c r="N6" s="14">
        <f>Datagrunnlag!AK15</f>
        <v>12209</v>
      </c>
      <c r="O6" s="14">
        <f>Datagrunnlag!AO15</f>
        <v>10515</v>
      </c>
    </row>
    <row r="7" spans="1:15" x14ac:dyDescent="0.35">
      <c r="A7" s="4" t="s">
        <v>176</v>
      </c>
      <c r="B7" s="14">
        <f>Datagrunnlag!AN20</f>
        <v>64691</v>
      </c>
      <c r="C7" s="14">
        <f>Datagrunnlag!AO20</f>
        <v>64024</v>
      </c>
      <c r="D7" s="14">
        <f>Datagrunnlag!AP20</f>
        <v>667</v>
      </c>
      <c r="E7" s="14"/>
      <c r="H7" s="4" t="s">
        <v>39</v>
      </c>
      <c r="I7" s="14">
        <f>Datagrunnlag!Q20</f>
        <v>124594</v>
      </c>
      <c r="J7" s="14">
        <f>Datagrunnlag!U20</f>
        <v>82874</v>
      </c>
      <c r="K7" s="14">
        <f>Datagrunnlag!Y20</f>
        <v>239747</v>
      </c>
      <c r="L7" s="14">
        <f>Datagrunnlag!AC20</f>
        <v>157861</v>
      </c>
      <c r="M7" s="14">
        <f>Datagrunnlag!AG20</f>
        <v>135880</v>
      </c>
      <c r="N7" s="14">
        <f>Datagrunnlag!AK20</f>
        <v>107430</v>
      </c>
      <c r="O7" s="14">
        <f>Datagrunnlag!AO20</f>
        <v>64024</v>
      </c>
    </row>
    <row r="8" spans="1:15" x14ac:dyDescent="0.35">
      <c r="A8" s="4" t="s">
        <v>177</v>
      </c>
      <c r="B8" s="14">
        <f>Datagrunnlag!AN28</f>
        <v>112196</v>
      </c>
      <c r="C8" s="14">
        <f>Datagrunnlag!AO28</f>
        <v>110877</v>
      </c>
      <c r="D8" s="14">
        <f>Datagrunnlag!AP28</f>
        <v>1317</v>
      </c>
      <c r="E8" s="14"/>
      <c r="H8" s="4" t="s">
        <v>52</v>
      </c>
      <c r="I8" s="14">
        <f>Datagrunnlag!Q28</f>
        <v>197711</v>
      </c>
      <c r="J8" s="14">
        <f>Datagrunnlag!U28</f>
        <v>175149</v>
      </c>
      <c r="K8" s="14">
        <f>Datagrunnlag!Y28</f>
        <v>195956</v>
      </c>
      <c r="L8" s="14">
        <f>Datagrunnlag!AC28</f>
        <v>289329</v>
      </c>
      <c r="M8" s="14">
        <f>Datagrunnlag!AG28</f>
        <v>221644</v>
      </c>
      <c r="N8" s="14">
        <f>Datagrunnlag!AK28</f>
        <v>183418</v>
      </c>
      <c r="O8" s="14">
        <f>Datagrunnlag!AO28</f>
        <v>110877</v>
      </c>
    </row>
    <row r="9" spans="1:15" x14ac:dyDescent="0.35">
      <c r="A9" s="4" t="s">
        <v>55</v>
      </c>
      <c r="B9" s="14">
        <f>Datagrunnlag!AN31</f>
        <v>38151</v>
      </c>
      <c r="C9" s="14">
        <f>Datagrunnlag!AO31</f>
        <v>37130</v>
      </c>
      <c r="D9" s="14">
        <f>Datagrunnlag!AP31</f>
        <v>1000</v>
      </c>
      <c r="E9" s="14"/>
      <c r="H9" s="4" t="s">
        <v>55</v>
      </c>
      <c r="I9" s="14">
        <f>Datagrunnlag!Q31</f>
        <v>80758</v>
      </c>
      <c r="J9" s="14">
        <f>Datagrunnlag!U31</f>
        <v>50313</v>
      </c>
      <c r="K9" s="14">
        <f>Datagrunnlag!Y31</f>
        <v>56415</v>
      </c>
      <c r="L9" s="14">
        <f>Datagrunnlag!AC31</f>
        <v>53030</v>
      </c>
      <c r="M9" s="14">
        <f>Datagrunnlag!AG31</f>
        <v>66369</v>
      </c>
      <c r="N9" s="14">
        <f>Datagrunnlag!AK31</f>
        <v>46886</v>
      </c>
      <c r="O9" s="14">
        <f>Datagrunnlag!AO31</f>
        <v>37130</v>
      </c>
    </row>
    <row r="10" spans="1:15" x14ac:dyDescent="0.35">
      <c r="A10" s="4" t="s">
        <v>76</v>
      </c>
      <c r="B10" s="14">
        <f>Datagrunnlag!AN42</f>
        <v>30302</v>
      </c>
      <c r="C10" s="14">
        <f>Datagrunnlag!AO42</f>
        <v>1127</v>
      </c>
      <c r="D10" s="14">
        <f>Datagrunnlag!AP42</f>
        <v>29175</v>
      </c>
      <c r="E10" s="14"/>
      <c r="H10" s="12" t="s">
        <v>178</v>
      </c>
    </row>
    <row r="11" spans="1:15" x14ac:dyDescent="0.35">
      <c r="A11" s="4" t="s">
        <v>77</v>
      </c>
      <c r="B11" s="14">
        <f>Datagrunnlag!AN45</f>
        <v>3141906</v>
      </c>
      <c r="C11" s="14">
        <f>Datagrunnlag!AO45</f>
        <v>1622347</v>
      </c>
      <c r="D11" s="14">
        <f>Datagrunnlag!AP45</f>
        <v>1519555</v>
      </c>
      <c r="E11" s="14"/>
      <c r="H11" s="12"/>
      <c r="I11" s="11" t="s">
        <v>4</v>
      </c>
      <c r="J11" s="11" t="s">
        <v>5</v>
      </c>
      <c r="K11" s="12" t="s">
        <v>6</v>
      </c>
      <c r="L11" s="12" t="s">
        <v>7</v>
      </c>
      <c r="M11" s="12" t="s">
        <v>8</v>
      </c>
      <c r="N11" s="12" t="s">
        <v>9</v>
      </c>
      <c r="O11" s="12" t="s">
        <v>10</v>
      </c>
    </row>
    <row r="12" spans="1:15" x14ac:dyDescent="0.35">
      <c r="A12" s="4" t="s">
        <v>173</v>
      </c>
      <c r="B12" s="14">
        <f>Datagrunnlag!AN50</f>
        <v>2438488</v>
      </c>
      <c r="C12" s="14">
        <f>Datagrunnlag!AO50</f>
        <v>2437960</v>
      </c>
      <c r="D12" s="14">
        <f>Datagrunnlag!AP50</f>
        <v>522</v>
      </c>
      <c r="E12" s="14"/>
      <c r="H12" s="4" t="s">
        <v>56</v>
      </c>
      <c r="I12" s="14">
        <f>Datagrunnlag!Q32</f>
        <v>1586</v>
      </c>
      <c r="J12" s="14">
        <f>Datagrunnlag!U32</f>
        <v>1644</v>
      </c>
      <c r="K12" s="14">
        <f>Datagrunnlag!Y32</f>
        <v>1866</v>
      </c>
      <c r="L12" s="14">
        <f>Datagrunnlag!AC32</f>
        <v>1899</v>
      </c>
      <c r="M12" s="14">
        <f>Datagrunnlag!AG32</f>
        <v>2198</v>
      </c>
      <c r="N12" s="14">
        <f>Datagrunnlag!AK32</f>
        <v>1997</v>
      </c>
      <c r="O12" s="14">
        <f>Datagrunnlag!AO32</f>
        <v>1832</v>
      </c>
    </row>
    <row r="13" spans="1:15" x14ac:dyDescent="0.35">
      <c r="H13" s="4" t="s">
        <v>58</v>
      </c>
      <c r="I13" s="14">
        <f>Datagrunnlag!Q33</f>
        <v>48</v>
      </c>
      <c r="J13" s="14">
        <f>Datagrunnlag!U33</f>
        <v>65</v>
      </c>
      <c r="K13" s="14">
        <f>Datagrunnlag!Y33</f>
        <v>39</v>
      </c>
      <c r="L13" s="14">
        <f>Datagrunnlag!AC33</f>
        <v>73</v>
      </c>
      <c r="M13" s="14">
        <f>Datagrunnlag!AG33</f>
        <v>58</v>
      </c>
      <c r="N13" s="14">
        <f>Datagrunnlag!AK33</f>
        <v>41</v>
      </c>
      <c r="O13" s="14">
        <f>Datagrunnlag!AO33</f>
        <v>22</v>
      </c>
    </row>
    <row r="14" spans="1:15" x14ac:dyDescent="0.35">
      <c r="H14" s="4" t="s">
        <v>60</v>
      </c>
      <c r="I14" s="14">
        <f>Datagrunnlag!Q34</f>
        <v>271</v>
      </c>
      <c r="J14" s="14">
        <f>Datagrunnlag!U34</f>
        <v>252</v>
      </c>
      <c r="K14" s="14">
        <f>Datagrunnlag!Y34</f>
        <v>233</v>
      </c>
      <c r="L14" s="14">
        <f>Datagrunnlag!AC34</f>
        <v>308</v>
      </c>
      <c r="M14" s="14">
        <f>Datagrunnlag!AG34</f>
        <v>348</v>
      </c>
      <c r="N14" s="14">
        <f>Datagrunnlag!AK34</f>
        <v>368</v>
      </c>
      <c r="O14" s="14">
        <f>Datagrunnlag!AO34</f>
        <v>272</v>
      </c>
    </row>
    <row r="15" spans="1:15" x14ac:dyDescent="0.35">
      <c r="H15" s="4" t="s">
        <v>64</v>
      </c>
      <c r="I15" s="14">
        <f>Datagrunnlag!Q36</f>
        <v>539</v>
      </c>
      <c r="J15" s="14">
        <f>Datagrunnlag!U36</f>
        <v>457</v>
      </c>
      <c r="K15" s="14">
        <f>Datagrunnlag!Y36</f>
        <v>540</v>
      </c>
      <c r="L15" s="14">
        <f>Datagrunnlag!AC36</f>
        <v>549</v>
      </c>
      <c r="M15" s="14">
        <f>Datagrunnlag!AG36</f>
        <v>528</v>
      </c>
      <c r="N15" s="14">
        <f>Datagrunnlag!AK36</f>
        <v>542</v>
      </c>
      <c r="O15" s="14">
        <f>Datagrunnlag!AO36</f>
        <v>430</v>
      </c>
    </row>
    <row r="16" spans="1:15" x14ac:dyDescent="0.35">
      <c r="H16" s="4" t="s">
        <v>66</v>
      </c>
      <c r="I16" s="14">
        <f>Datagrunnlag!Q37</f>
        <v>98</v>
      </c>
      <c r="J16" s="14">
        <f>Datagrunnlag!U37</f>
        <v>87</v>
      </c>
      <c r="K16" s="14">
        <f>Datagrunnlag!Y37</f>
        <v>93</v>
      </c>
      <c r="L16" s="14">
        <f>Datagrunnlag!AC37</f>
        <v>124</v>
      </c>
      <c r="M16" s="14">
        <f>Datagrunnlag!AG37</f>
        <v>116</v>
      </c>
      <c r="N16" s="14">
        <f>Datagrunnlag!AK37</f>
        <v>133</v>
      </c>
      <c r="O16" s="14">
        <f>Datagrunnlag!AO37</f>
        <v>55</v>
      </c>
    </row>
    <row r="17" spans="8:15" x14ac:dyDescent="0.35">
      <c r="H17" s="4" t="s">
        <v>68</v>
      </c>
      <c r="I17" s="14">
        <f>Datagrunnlag!Q38</f>
        <v>523</v>
      </c>
      <c r="J17" s="14">
        <f>Datagrunnlag!U38</f>
        <v>104</v>
      </c>
      <c r="K17" s="14">
        <f>Datagrunnlag!Y38</f>
        <v>577</v>
      </c>
      <c r="L17" s="14">
        <f>Datagrunnlag!AC38</f>
        <v>593</v>
      </c>
      <c r="M17" s="14">
        <f>Datagrunnlag!AG38</f>
        <v>955</v>
      </c>
      <c r="N17" s="14">
        <f>Datagrunnlag!AK38</f>
        <v>483</v>
      </c>
      <c r="O17" s="14">
        <f>Datagrunnlag!AO38</f>
        <v>123</v>
      </c>
    </row>
    <row r="18" spans="8:15" x14ac:dyDescent="0.35">
      <c r="H18" s="4" t="s">
        <v>70</v>
      </c>
      <c r="I18" s="14">
        <f>Datagrunnlag!Q39</f>
        <v>9</v>
      </c>
      <c r="J18" s="14">
        <f>Datagrunnlag!U39</f>
        <v>7</v>
      </c>
      <c r="K18" s="14">
        <f>Datagrunnlag!Y39</f>
        <v>6</v>
      </c>
      <c r="L18" s="14">
        <f>Datagrunnlag!AC39</f>
        <v>66</v>
      </c>
      <c r="M18" s="14">
        <f>Datagrunnlag!AG39</f>
        <v>85</v>
      </c>
      <c r="N18" s="14">
        <f>Datagrunnlag!AK39</f>
        <v>63</v>
      </c>
      <c r="O18" s="14">
        <f>Datagrunnlag!AO39</f>
        <v>10</v>
      </c>
    </row>
    <row r="19" spans="8:15" x14ac:dyDescent="0.35">
      <c r="H19" s="4" t="s">
        <v>72</v>
      </c>
      <c r="I19" s="14">
        <f>Datagrunnlag!Q40</f>
        <v>77684</v>
      </c>
      <c r="J19" s="14">
        <f>Datagrunnlag!U40</f>
        <v>47697</v>
      </c>
      <c r="K19" s="14">
        <f>Datagrunnlag!Y40</f>
        <v>53061</v>
      </c>
      <c r="L19" s="14">
        <f>Datagrunnlag!AC40</f>
        <v>49418</v>
      </c>
      <c r="M19" s="14">
        <f>Datagrunnlag!AG40</f>
        <v>62081</v>
      </c>
      <c r="N19" s="14">
        <f>Datagrunnlag!AK40</f>
        <v>43259</v>
      </c>
      <c r="O19" s="14">
        <f>Datagrunnlag!AO40</f>
        <v>34386</v>
      </c>
    </row>
    <row r="139" spans="1:2" x14ac:dyDescent="0.35">
      <c r="A139" s="4" t="s">
        <v>186</v>
      </c>
    </row>
    <row r="140" spans="1:2" x14ac:dyDescent="0.35">
      <c r="A140"/>
      <c r="B140"/>
    </row>
    <row r="141" spans="1:2" x14ac:dyDescent="0.35">
      <c r="A141" s="4" t="str">
        <f>Datagrunnlag!A5</f>
        <v>BRS-NO-101</v>
      </c>
      <c r="B141" s="4">
        <f>Datagrunnlag!AO5</f>
        <v>61024</v>
      </c>
    </row>
    <row r="142" spans="1:2" x14ac:dyDescent="0.35">
      <c r="A142" s="4" t="str">
        <f>Datagrunnlag!A8</f>
        <v>BRS-NO-104</v>
      </c>
      <c r="B142" s="4">
        <f>Datagrunnlag!AO8</f>
        <v>5835</v>
      </c>
    </row>
    <row r="143" spans="1:2" x14ac:dyDescent="0.35">
      <c r="A143" s="4" t="str">
        <f>Datagrunnlag!A11</f>
        <v>BRS-NO-102</v>
      </c>
      <c r="B143" s="4">
        <f>Datagrunnlag!AO11</f>
        <v>11598</v>
      </c>
    </row>
    <row r="144" spans="1:2" x14ac:dyDescent="0.35">
      <c r="A144" s="4" t="str">
        <f>Datagrunnlag!A12</f>
        <v>BRS-NO-103</v>
      </c>
      <c r="B144" s="4">
        <f>Datagrunnlag!AO12</f>
        <v>28075</v>
      </c>
    </row>
    <row r="145" spans="1:2" x14ac:dyDescent="0.35">
      <c r="A145" s="4" t="str">
        <f>Datagrunnlag!A13</f>
        <v>BRS-NO-123</v>
      </c>
      <c r="B145" s="4">
        <f>Datagrunnlag!AO13</f>
        <v>11680</v>
      </c>
    </row>
    <row r="146" spans="1:2" x14ac:dyDescent="0.35">
      <c r="A146" s="4" t="str">
        <f>Datagrunnlag!A16</f>
        <v>BRS-NO-201</v>
      </c>
      <c r="B146" s="4">
        <f>Datagrunnlag!AO16</f>
        <v>6740</v>
      </c>
    </row>
    <row r="147" spans="1:2" x14ac:dyDescent="0.35">
      <c r="A147" s="4" t="str">
        <f>Datagrunnlag!A17</f>
        <v>BRS-NO-202</v>
      </c>
      <c r="B147" s="4">
        <f>Datagrunnlag!AO17</f>
        <v>2020</v>
      </c>
    </row>
    <row r="148" spans="1:2" x14ac:dyDescent="0.35">
      <c r="A148" s="4" t="str">
        <f>Datagrunnlag!A18</f>
        <v>BRS-NO-211</v>
      </c>
      <c r="B148" s="4">
        <f>Datagrunnlag!AO18</f>
        <v>1755</v>
      </c>
    </row>
    <row r="149" spans="1:2" x14ac:dyDescent="0.35">
      <c r="A149" s="4" t="str">
        <f>Datagrunnlag!A21</f>
        <v>BRS-NO-121</v>
      </c>
      <c r="B149" s="4">
        <f>Datagrunnlag!AO21</f>
        <v>4026</v>
      </c>
    </row>
    <row r="150" spans="1:2" x14ac:dyDescent="0.35">
      <c r="A150" s="4" t="str">
        <f>Datagrunnlag!A22</f>
        <v>BRS-NO-122</v>
      </c>
      <c r="B150" s="4">
        <f>Datagrunnlag!AO22</f>
        <v>2866</v>
      </c>
    </row>
    <row r="151" spans="1:2" x14ac:dyDescent="0.35">
      <c r="A151" s="4" t="str">
        <f>Datagrunnlag!A23</f>
        <v>BRS-NO-212</v>
      </c>
      <c r="B151" s="4">
        <f>Datagrunnlag!AO23</f>
        <v>1142</v>
      </c>
    </row>
    <row r="152" spans="1:2" x14ac:dyDescent="0.35">
      <c r="A152" s="4" t="str">
        <f>Datagrunnlag!A24</f>
        <v>BRS-NO-213</v>
      </c>
      <c r="B152" s="4">
        <f>Datagrunnlag!AO24</f>
        <v>582</v>
      </c>
    </row>
    <row r="153" spans="1:2" x14ac:dyDescent="0.35">
      <c r="A153" s="4" t="str">
        <f>Datagrunnlag!A25</f>
        <v>BRS-NO-302</v>
      </c>
      <c r="B153" s="4">
        <f>Datagrunnlag!AO25</f>
        <v>50337</v>
      </c>
    </row>
    <row r="154" spans="1:2" x14ac:dyDescent="0.35">
      <c r="A154" s="4" t="str">
        <f>Datagrunnlag!A26</f>
        <v>BRS-NO-306</v>
      </c>
      <c r="B154" s="4">
        <f>Datagrunnlag!AO26</f>
        <v>5071</v>
      </c>
    </row>
    <row r="155" spans="1:2" x14ac:dyDescent="0.35">
      <c r="A155" s="4" t="str">
        <f>Datagrunnlag!A29</f>
        <v>BRS-NO-301</v>
      </c>
      <c r="B155" s="4">
        <f>Datagrunnlag!AO29</f>
        <v>110877</v>
      </c>
    </row>
    <row r="156" spans="1:2" x14ac:dyDescent="0.35">
      <c r="A156" s="4" t="str">
        <f>Datagrunnlag!A32</f>
        <v>BRS-NO-111</v>
      </c>
      <c r="B156" s="4">
        <f>Datagrunnlag!AO32</f>
        <v>1832</v>
      </c>
    </row>
    <row r="157" spans="1:2" x14ac:dyDescent="0.35">
      <c r="A157" s="4" t="str">
        <f>Datagrunnlag!A33</f>
        <v>BRS-NO-132</v>
      </c>
      <c r="B157" s="4">
        <f>Datagrunnlag!AO33</f>
        <v>22</v>
      </c>
    </row>
    <row r="158" spans="1:2" x14ac:dyDescent="0.35">
      <c r="A158" s="4" t="str">
        <f>Datagrunnlag!A34</f>
        <v>BRS-NO-133</v>
      </c>
      <c r="B158" s="4">
        <f>Datagrunnlag!AO34</f>
        <v>272</v>
      </c>
    </row>
    <row r="159" spans="1:2" x14ac:dyDescent="0.35">
      <c r="A159" s="4" t="str">
        <f>Datagrunnlag!A36</f>
        <v>BRS-NO-221</v>
      </c>
      <c r="B159" s="4">
        <f>Datagrunnlag!AO36</f>
        <v>430</v>
      </c>
    </row>
    <row r="160" spans="1:2" x14ac:dyDescent="0.35">
      <c r="A160" s="4" t="str">
        <f>Datagrunnlag!A37</f>
        <v>BRS-NO-222</v>
      </c>
      <c r="B160" s="4">
        <f>Datagrunnlag!AO37</f>
        <v>55</v>
      </c>
    </row>
    <row r="161" spans="1:2" x14ac:dyDescent="0.35">
      <c r="A161" s="4" t="str">
        <f>Datagrunnlag!A38</f>
        <v>BRS-NO-223</v>
      </c>
      <c r="B161" s="4">
        <f>Datagrunnlag!AO38</f>
        <v>123</v>
      </c>
    </row>
    <row r="162" spans="1:2" x14ac:dyDescent="0.35">
      <c r="A162" s="4" t="str">
        <f>Datagrunnlag!A39</f>
        <v>BRS-NO-224</v>
      </c>
      <c r="B162" s="4">
        <f>Datagrunnlag!AO39</f>
        <v>10</v>
      </c>
    </row>
    <row r="163" spans="1:2" x14ac:dyDescent="0.35">
      <c r="A163" s="4" t="str">
        <f>Datagrunnlag!A40</f>
        <v>BRS-NO-402</v>
      </c>
      <c r="B163" s="4">
        <f>Datagrunnlag!AO40</f>
        <v>34386</v>
      </c>
    </row>
    <row r="164" spans="1:2" x14ac:dyDescent="0.35">
      <c r="A164" s="4" t="str">
        <f>Datagrunnlag!A43</f>
        <v>BRS-NO-622</v>
      </c>
      <c r="B164" s="4">
        <f>Datagrunnlag!AO43</f>
        <v>1127</v>
      </c>
    </row>
    <row r="165" spans="1:2" x14ac:dyDescent="0.35">
      <c r="A165" s="4" t="str">
        <f>Datagrunnlag!A46</f>
        <v>BRS-NO-303</v>
      </c>
      <c r="B165" s="4">
        <f>Datagrunnlag!AO46</f>
        <v>10669</v>
      </c>
    </row>
    <row r="166" spans="1:2" x14ac:dyDescent="0.35">
      <c r="A166" s="4" t="str">
        <f>Datagrunnlag!A47</f>
        <v>BRS-NO-315</v>
      </c>
      <c r="B166" s="4">
        <f>Datagrunnlag!AO47</f>
        <v>22342</v>
      </c>
    </row>
    <row r="167" spans="1:2" x14ac:dyDescent="0.35">
      <c r="A167" s="4" t="str">
        <f>Datagrunnlag!A48</f>
        <v>BRS-NO-611</v>
      </c>
      <c r="B167" s="4">
        <f>Datagrunnlag!AO48</f>
        <v>1589336</v>
      </c>
    </row>
    <row r="168" spans="1:2" x14ac:dyDescent="0.35">
      <c r="A168" s="4" t="str">
        <f>Datagrunnlag!A51</f>
        <v>BRS-NO-317</v>
      </c>
      <c r="B168" s="4">
        <f>Datagrunnlag!AO51</f>
        <v>2437960</v>
      </c>
    </row>
    <row r="192" spans="4:4" x14ac:dyDescent="0.35">
      <c r="D192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53D7C-ABF2-4C5D-8405-A7752C7B3505}">
  <dimension ref="A1:O192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5" x14ac:dyDescent="0.35">
      <c r="C1" s="4" t="s">
        <v>10</v>
      </c>
    </row>
    <row r="2" spans="1:15" x14ac:dyDescent="0.35">
      <c r="H2" s="12" t="s">
        <v>175</v>
      </c>
    </row>
    <row r="3" spans="1:15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1" t="s">
        <v>5</v>
      </c>
      <c r="J3" s="12" t="s">
        <v>6</v>
      </c>
      <c r="K3" s="12" t="s">
        <v>7</v>
      </c>
      <c r="L3" s="12" t="s">
        <v>8</v>
      </c>
      <c r="M3" s="12" t="s">
        <v>9</v>
      </c>
      <c r="N3" s="12" t="s">
        <v>10</v>
      </c>
      <c r="O3" s="12" t="s">
        <v>11</v>
      </c>
    </row>
    <row r="4" spans="1:15" x14ac:dyDescent="0.35">
      <c r="A4" s="4" t="s">
        <v>19</v>
      </c>
      <c r="B4" s="14">
        <f>Datagrunnlag!AR4</f>
        <v>71455</v>
      </c>
      <c r="C4" s="14">
        <f>Datagrunnlag!AS4</f>
        <v>65215</v>
      </c>
      <c r="D4" s="14">
        <f>Datagrunnlag!AT4</f>
        <v>4976</v>
      </c>
      <c r="E4" s="14">
        <f>Datagrunnlag!AU4</f>
        <v>1004</v>
      </c>
      <c r="H4" s="4" t="s">
        <v>19</v>
      </c>
      <c r="I4" s="14">
        <f>Datagrunnlag!U4</f>
        <v>53185</v>
      </c>
      <c r="J4" s="14">
        <f>Datagrunnlag!Y4</f>
        <v>57854</v>
      </c>
      <c r="K4" s="14">
        <f>Datagrunnlag!AC4</f>
        <v>58840</v>
      </c>
      <c r="L4" s="4">
        <f>Datagrunnlag!AG4</f>
        <v>74139</v>
      </c>
      <c r="M4" s="14">
        <f>Datagrunnlag!AK4</f>
        <v>70004</v>
      </c>
      <c r="N4" s="14">
        <f>Datagrunnlag!AO4</f>
        <v>66859</v>
      </c>
      <c r="O4" s="14">
        <f>Datagrunnlag!AS4</f>
        <v>65215</v>
      </c>
    </row>
    <row r="5" spans="1:15" x14ac:dyDescent="0.35">
      <c r="A5" s="4" t="s">
        <v>25</v>
      </c>
      <c r="B5" s="14">
        <f>Datagrunnlag!AR10</f>
        <v>63650</v>
      </c>
      <c r="C5" s="14">
        <f>Datagrunnlag!AS10</f>
        <v>56247</v>
      </c>
      <c r="D5" s="14">
        <f>Datagrunnlag!AT10</f>
        <v>6082</v>
      </c>
      <c r="E5" s="14">
        <f>Datagrunnlag!AU10</f>
        <v>1159</v>
      </c>
      <c r="H5" s="4" t="s">
        <v>25</v>
      </c>
      <c r="I5" s="14">
        <f>Datagrunnlag!U10</f>
        <v>51031</v>
      </c>
      <c r="J5" s="14">
        <f>Datagrunnlag!Y10</f>
        <v>53821</v>
      </c>
      <c r="K5" s="14">
        <f>Datagrunnlag!AC10</f>
        <v>52729</v>
      </c>
      <c r="L5" s="14">
        <f>Datagrunnlag!AG10</f>
        <v>57177</v>
      </c>
      <c r="M5" s="14">
        <f>Datagrunnlag!AK10</f>
        <v>50932</v>
      </c>
      <c r="N5" s="14">
        <f>Datagrunnlag!AO10</f>
        <v>51353</v>
      </c>
      <c r="O5" s="14">
        <f>Datagrunnlag!AS10</f>
        <v>56247</v>
      </c>
    </row>
    <row r="6" spans="1:15" x14ac:dyDescent="0.35">
      <c r="A6" s="4" t="s">
        <v>32</v>
      </c>
      <c r="B6" s="14">
        <f>Datagrunnlag!AR15</f>
        <v>13990</v>
      </c>
      <c r="C6" s="14">
        <f>Datagrunnlag!AS15</f>
        <v>12736</v>
      </c>
      <c r="D6" s="14">
        <f>Datagrunnlag!AT15</f>
        <v>340</v>
      </c>
      <c r="E6" s="14">
        <f>Datagrunnlag!AU15</f>
        <v>749</v>
      </c>
      <c r="H6" s="4" t="s">
        <v>32</v>
      </c>
      <c r="I6" s="14">
        <f>Datagrunnlag!U15</f>
        <v>15847</v>
      </c>
      <c r="J6" s="14">
        <f>Datagrunnlag!Y15</f>
        <v>14716</v>
      </c>
      <c r="K6" s="14">
        <f>Datagrunnlag!AC15</f>
        <v>13141</v>
      </c>
      <c r="L6" s="14">
        <f>Datagrunnlag!AG15</f>
        <v>14095</v>
      </c>
      <c r="M6" s="14">
        <f>Datagrunnlag!AK15</f>
        <v>12209</v>
      </c>
      <c r="N6" s="14">
        <f>Datagrunnlag!AO15</f>
        <v>10515</v>
      </c>
      <c r="O6" s="14">
        <f>Datagrunnlag!AS15</f>
        <v>12736</v>
      </c>
    </row>
    <row r="7" spans="1:15" x14ac:dyDescent="0.35">
      <c r="A7" s="4" t="s">
        <v>176</v>
      </c>
      <c r="B7" s="14">
        <f>Datagrunnlag!AR20</f>
        <v>131936</v>
      </c>
      <c r="C7" s="14">
        <f>Datagrunnlag!AS20</f>
        <v>131069</v>
      </c>
      <c r="D7" s="14">
        <f>Datagrunnlag!AT20</f>
        <v>782</v>
      </c>
      <c r="E7" s="14"/>
      <c r="H7" s="4" t="s">
        <v>39</v>
      </c>
      <c r="I7" s="14">
        <f>Datagrunnlag!U20</f>
        <v>82874</v>
      </c>
      <c r="J7" s="14">
        <f>Datagrunnlag!Y20</f>
        <v>239747</v>
      </c>
      <c r="K7" s="14">
        <f>Datagrunnlag!AC20</f>
        <v>157861</v>
      </c>
      <c r="L7" s="14">
        <f>Datagrunnlag!AG20</f>
        <v>135880</v>
      </c>
      <c r="M7" s="14">
        <f>Datagrunnlag!AK20</f>
        <v>107430</v>
      </c>
      <c r="N7" s="14">
        <f>Datagrunnlag!AO20</f>
        <v>64024</v>
      </c>
      <c r="O7" s="14">
        <f>Datagrunnlag!AS20</f>
        <v>131069</v>
      </c>
    </row>
    <row r="8" spans="1:15" x14ac:dyDescent="0.35">
      <c r="A8" s="4" t="s">
        <v>177</v>
      </c>
      <c r="B8" s="14">
        <f>Datagrunnlag!AR28</f>
        <v>399536</v>
      </c>
      <c r="C8" s="14">
        <f>Datagrunnlag!AS28</f>
        <v>398321</v>
      </c>
      <c r="D8" s="14">
        <f>Datagrunnlag!AT28</f>
        <v>957</v>
      </c>
      <c r="E8" s="14"/>
      <c r="H8" s="4" t="s">
        <v>52</v>
      </c>
      <c r="I8" s="14">
        <f>Datagrunnlag!U28</f>
        <v>175149</v>
      </c>
      <c r="J8" s="14">
        <f>Datagrunnlag!Y28</f>
        <v>195956</v>
      </c>
      <c r="K8" s="14">
        <f>Datagrunnlag!AC28</f>
        <v>289329</v>
      </c>
      <c r="L8" s="14">
        <f>Datagrunnlag!AG28</f>
        <v>221644</v>
      </c>
      <c r="M8" s="14">
        <f>Datagrunnlag!AK28</f>
        <v>183418</v>
      </c>
      <c r="N8" s="14">
        <f>Datagrunnlag!AO28</f>
        <v>110877</v>
      </c>
      <c r="O8" s="14">
        <f>Datagrunnlag!AS28</f>
        <v>398321</v>
      </c>
    </row>
    <row r="9" spans="1:15" x14ac:dyDescent="0.35">
      <c r="A9" s="4" t="s">
        <v>55</v>
      </c>
      <c r="B9" s="14">
        <f>Datagrunnlag!AR31</f>
        <v>107929</v>
      </c>
      <c r="C9" s="14">
        <f>Datagrunnlag!AS31</f>
        <v>106256</v>
      </c>
      <c r="D9" s="14">
        <f>Datagrunnlag!AT31</f>
        <v>1509</v>
      </c>
      <c r="E9" s="14"/>
      <c r="H9" s="4" t="s">
        <v>55</v>
      </c>
      <c r="I9" s="14">
        <f>Datagrunnlag!U31</f>
        <v>50313</v>
      </c>
      <c r="J9" s="14">
        <f>Datagrunnlag!Y31</f>
        <v>56415</v>
      </c>
      <c r="K9" s="14">
        <f>Datagrunnlag!AC31</f>
        <v>53030</v>
      </c>
      <c r="L9" s="14">
        <f>Datagrunnlag!AG31</f>
        <v>66369</v>
      </c>
      <c r="M9" s="14">
        <f>Datagrunnlag!AK31</f>
        <v>46886</v>
      </c>
      <c r="N9" s="14">
        <f>Datagrunnlag!AO31</f>
        <v>37130</v>
      </c>
      <c r="O9" s="14">
        <f>Datagrunnlag!AS31</f>
        <v>106256</v>
      </c>
    </row>
    <row r="10" spans="1:15" x14ac:dyDescent="0.35">
      <c r="A10" s="4" t="s">
        <v>76</v>
      </c>
      <c r="B10" s="14">
        <f>Datagrunnlag!AR42</f>
        <v>42990</v>
      </c>
      <c r="C10" s="14">
        <f>Datagrunnlag!AS42</f>
        <v>2170</v>
      </c>
      <c r="D10" s="14">
        <f>Datagrunnlag!AT42</f>
        <v>40820</v>
      </c>
      <c r="E10" s="14"/>
      <c r="H10" s="12" t="s">
        <v>178</v>
      </c>
    </row>
    <row r="11" spans="1:15" x14ac:dyDescent="0.35">
      <c r="A11" s="4" t="s">
        <v>77</v>
      </c>
      <c r="B11" s="14">
        <f>Datagrunnlag!AR45</f>
        <v>2731942</v>
      </c>
      <c r="C11" s="14">
        <f>Datagrunnlag!AS45</f>
        <v>1414769</v>
      </c>
      <c r="D11" s="14">
        <f>Datagrunnlag!AT45</f>
        <v>1317136</v>
      </c>
      <c r="E11" s="14"/>
      <c r="H11" s="12"/>
      <c r="I11" s="11" t="s">
        <v>5</v>
      </c>
      <c r="J11" s="12" t="s">
        <v>6</v>
      </c>
      <c r="K11" s="12" t="s">
        <v>7</v>
      </c>
      <c r="L11" s="12" t="s">
        <v>8</v>
      </c>
      <c r="M11" s="12" t="s">
        <v>9</v>
      </c>
      <c r="N11" s="12" t="s">
        <v>10</v>
      </c>
      <c r="O11" s="12" t="s">
        <v>11</v>
      </c>
    </row>
    <row r="12" spans="1:15" x14ac:dyDescent="0.35">
      <c r="A12" s="4" t="s">
        <v>173</v>
      </c>
      <c r="B12" s="14">
        <f>Datagrunnlag!AR50</f>
        <v>2855163</v>
      </c>
      <c r="C12" s="14">
        <f>Datagrunnlag!AS50</f>
        <v>2854947</v>
      </c>
      <c r="D12" s="14">
        <f>Datagrunnlag!AT50</f>
        <v>199</v>
      </c>
      <c r="E12" s="14"/>
      <c r="H12" s="4" t="s">
        <v>56</v>
      </c>
      <c r="I12" s="14">
        <f>Datagrunnlag!U32</f>
        <v>1644</v>
      </c>
      <c r="J12" s="14">
        <f>Datagrunnlag!Y32</f>
        <v>1866</v>
      </c>
      <c r="K12" s="14">
        <f>Datagrunnlag!AC32</f>
        <v>1899</v>
      </c>
      <c r="L12" s="14">
        <f>Datagrunnlag!AG32</f>
        <v>2198</v>
      </c>
      <c r="M12" s="14">
        <f>Datagrunnlag!AK32</f>
        <v>1997</v>
      </c>
      <c r="N12" s="14">
        <f>Datagrunnlag!AO32</f>
        <v>1832</v>
      </c>
      <c r="O12" s="14">
        <f>Datagrunnlag!AS32</f>
        <v>2115</v>
      </c>
    </row>
    <row r="13" spans="1:15" x14ac:dyDescent="0.35">
      <c r="H13" s="4" t="s">
        <v>58</v>
      </c>
      <c r="I13" s="14">
        <f>Datagrunnlag!U33</f>
        <v>65</v>
      </c>
      <c r="J13" s="14">
        <f>Datagrunnlag!Y33</f>
        <v>39</v>
      </c>
      <c r="K13" s="14">
        <f>Datagrunnlag!AC33</f>
        <v>73</v>
      </c>
      <c r="L13" s="14">
        <f>Datagrunnlag!AG33</f>
        <v>58</v>
      </c>
      <c r="M13" s="14">
        <f>Datagrunnlag!AK33</f>
        <v>41</v>
      </c>
      <c r="N13" s="14">
        <f>Datagrunnlag!AO33</f>
        <v>22</v>
      </c>
      <c r="O13" s="14">
        <f>Datagrunnlag!AS33</f>
        <v>47</v>
      </c>
    </row>
    <row r="14" spans="1:15" x14ac:dyDescent="0.35">
      <c r="H14" s="4" t="s">
        <v>60</v>
      </c>
      <c r="I14" s="14">
        <f>Datagrunnlag!U34</f>
        <v>252</v>
      </c>
      <c r="J14" s="14">
        <f>Datagrunnlag!Y34</f>
        <v>233</v>
      </c>
      <c r="K14" s="14">
        <f>Datagrunnlag!AC34</f>
        <v>308</v>
      </c>
      <c r="L14" s="14">
        <f>Datagrunnlag!AG34</f>
        <v>348</v>
      </c>
      <c r="M14" s="14">
        <f>Datagrunnlag!AK34</f>
        <v>368</v>
      </c>
      <c r="N14" s="14">
        <f>Datagrunnlag!AO34</f>
        <v>272</v>
      </c>
      <c r="O14" s="14">
        <f>Datagrunnlag!AS34</f>
        <v>396</v>
      </c>
    </row>
    <row r="15" spans="1:15" x14ac:dyDescent="0.35">
      <c r="H15" s="4" t="s">
        <v>64</v>
      </c>
      <c r="I15" s="14">
        <f>Datagrunnlag!U36</f>
        <v>457</v>
      </c>
      <c r="J15" s="14">
        <f>Datagrunnlag!Y36</f>
        <v>540</v>
      </c>
      <c r="K15" s="14">
        <f>Datagrunnlag!AC36</f>
        <v>549</v>
      </c>
      <c r="L15" s="14">
        <f>Datagrunnlag!AG36</f>
        <v>528</v>
      </c>
      <c r="M15" s="14">
        <f>Datagrunnlag!AK36</f>
        <v>542</v>
      </c>
      <c r="N15" s="14">
        <f>Datagrunnlag!AO36</f>
        <v>430</v>
      </c>
      <c r="O15" s="14">
        <f>Datagrunnlag!AS36</f>
        <v>594</v>
      </c>
    </row>
    <row r="16" spans="1:15" x14ac:dyDescent="0.35">
      <c r="H16" s="4" t="s">
        <v>66</v>
      </c>
      <c r="I16" s="14">
        <f>Datagrunnlag!U37</f>
        <v>87</v>
      </c>
      <c r="J16" s="14">
        <f>Datagrunnlag!Y37</f>
        <v>93</v>
      </c>
      <c r="K16" s="14">
        <f>Datagrunnlag!AC37</f>
        <v>124</v>
      </c>
      <c r="L16" s="14">
        <f>Datagrunnlag!AG37</f>
        <v>116</v>
      </c>
      <c r="M16" s="14">
        <f>Datagrunnlag!AK37</f>
        <v>133</v>
      </c>
      <c r="N16" s="14">
        <f>Datagrunnlag!AO37</f>
        <v>55</v>
      </c>
      <c r="O16" s="14">
        <f>Datagrunnlag!AS37</f>
        <v>65</v>
      </c>
    </row>
    <row r="17" spans="8:15" x14ac:dyDescent="0.35">
      <c r="H17" s="4" t="s">
        <v>68</v>
      </c>
      <c r="I17" s="14">
        <f>Datagrunnlag!U38</f>
        <v>104</v>
      </c>
      <c r="J17" s="14">
        <f>Datagrunnlag!Y38</f>
        <v>577</v>
      </c>
      <c r="K17" s="14">
        <f>Datagrunnlag!AC38</f>
        <v>593</v>
      </c>
      <c r="L17" s="14">
        <f>Datagrunnlag!AG38</f>
        <v>955</v>
      </c>
      <c r="M17" s="14">
        <f>Datagrunnlag!AK38</f>
        <v>483</v>
      </c>
      <c r="N17" s="14">
        <f>Datagrunnlag!AO38</f>
        <v>123</v>
      </c>
      <c r="O17" s="14">
        <f>Datagrunnlag!AS38</f>
        <v>178</v>
      </c>
    </row>
    <row r="18" spans="8:15" x14ac:dyDescent="0.35">
      <c r="H18" s="4" t="s">
        <v>70</v>
      </c>
      <c r="I18" s="14">
        <f>Datagrunnlag!U39</f>
        <v>7</v>
      </c>
      <c r="J18" s="14">
        <f>Datagrunnlag!Y39</f>
        <v>6</v>
      </c>
      <c r="K18" s="14">
        <f>Datagrunnlag!AC39</f>
        <v>66</v>
      </c>
      <c r="L18" s="14">
        <f>Datagrunnlag!AG39</f>
        <v>85</v>
      </c>
      <c r="M18" s="14">
        <f>Datagrunnlag!AK39</f>
        <v>63</v>
      </c>
      <c r="N18" s="14">
        <f>Datagrunnlag!AO39</f>
        <v>10</v>
      </c>
      <c r="O18" s="14">
        <f>Datagrunnlag!AS39</f>
        <v>30</v>
      </c>
    </row>
    <row r="19" spans="8:15" x14ac:dyDescent="0.35">
      <c r="H19" s="4" t="s">
        <v>72</v>
      </c>
      <c r="I19" s="14">
        <f>Datagrunnlag!U40</f>
        <v>47697</v>
      </c>
      <c r="J19" s="14">
        <f>Datagrunnlag!Y40</f>
        <v>53061</v>
      </c>
      <c r="K19" s="14">
        <f>Datagrunnlag!AC40</f>
        <v>49418</v>
      </c>
      <c r="L19" s="14">
        <f>Datagrunnlag!AG40</f>
        <v>62081</v>
      </c>
      <c r="M19" s="14">
        <f>Datagrunnlag!AK40</f>
        <v>43259</v>
      </c>
      <c r="N19" s="14">
        <f>Datagrunnlag!AO40</f>
        <v>34386</v>
      </c>
      <c r="O19" s="14">
        <f>Datagrunnlag!AS40</f>
        <v>102831</v>
      </c>
    </row>
    <row r="139" spans="1:2" x14ac:dyDescent="0.35">
      <c r="A139" s="4" t="s">
        <v>186</v>
      </c>
    </row>
    <row r="140" spans="1:2" x14ac:dyDescent="0.35">
      <c r="A140"/>
      <c r="B140"/>
    </row>
    <row r="141" spans="1:2" x14ac:dyDescent="0.35">
      <c r="A141" s="4" t="str">
        <f>Datagrunnlag!A5</f>
        <v>BRS-NO-101</v>
      </c>
      <c r="B141" s="4">
        <f>Datagrunnlag!AS5</f>
        <v>60112</v>
      </c>
    </row>
    <row r="142" spans="1:2" x14ac:dyDescent="0.35">
      <c r="A142" s="4" t="str">
        <f>Datagrunnlag!A8</f>
        <v>BRS-NO-104</v>
      </c>
      <c r="B142" s="4">
        <f>Datagrunnlag!AS8</f>
        <v>5103</v>
      </c>
    </row>
    <row r="143" spans="1:2" x14ac:dyDescent="0.35">
      <c r="A143" s="4" t="str">
        <f>Datagrunnlag!A11</f>
        <v>BRS-NO-102</v>
      </c>
      <c r="B143" s="4">
        <f>Datagrunnlag!AS11</f>
        <v>3574</v>
      </c>
    </row>
    <row r="144" spans="1:2" x14ac:dyDescent="0.35">
      <c r="A144" s="4" t="str">
        <f>Datagrunnlag!A12</f>
        <v>BRS-NO-103</v>
      </c>
      <c r="B144" s="4">
        <f>Datagrunnlag!AS12</f>
        <v>41076</v>
      </c>
    </row>
    <row r="145" spans="1:2" x14ac:dyDescent="0.35">
      <c r="A145" s="4" t="str">
        <f>Datagrunnlag!A13</f>
        <v>BRS-NO-123</v>
      </c>
      <c r="B145" s="4">
        <f>Datagrunnlag!AS13</f>
        <v>11597</v>
      </c>
    </row>
    <row r="146" spans="1:2" x14ac:dyDescent="0.35">
      <c r="A146" s="4" t="str">
        <f>Datagrunnlag!A16</f>
        <v>BRS-NO-201</v>
      </c>
      <c r="B146" s="4">
        <f>Datagrunnlag!AS16</f>
        <v>7495</v>
      </c>
    </row>
    <row r="147" spans="1:2" x14ac:dyDescent="0.35">
      <c r="A147" s="4" t="str">
        <f>Datagrunnlag!A17</f>
        <v>BRS-NO-202</v>
      </c>
      <c r="B147" s="4">
        <f>Datagrunnlag!AS17</f>
        <v>3102</v>
      </c>
    </row>
    <row r="148" spans="1:2" x14ac:dyDescent="0.35">
      <c r="A148" s="4" t="str">
        <f>Datagrunnlag!A18</f>
        <v>BRS-NO-211</v>
      </c>
      <c r="B148" s="4">
        <f>Datagrunnlag!AS18</f>
        <v>2139</v>
      </c>
    </row>
    <row r="149" spans="1:2" x14ac:dyDescent="0.35">
      <c r="A149" s="4" t="str">
        <f>Datagrunnlag!A21</f>
        <v>BRS-NO-121</v>
      </c>
      <c r="B149" s="4">
        <f>Datagrunnlag!AS21</f>
        <v>5444</v>
      </c>
    </row>
    <row r="150" spans="1:2" x14ac:dyDescent="0.35">
      <c r="A150" s="4" t="str">
        <f>Datagrunnlag!A22</f>
        <v>BRS-NO-122</v>
      </c>
      <c r="B150" s="4">
        <f>Datagrunnlag!AS22</f>
        <v>2244</v>
      </c>
    </row>
    <row r="151" spans="1:2" x14ac:dyDescent="0.35">
      <c r="A151" s="4" t="str">
        <f>Datagrunnlag!A23</f>
        <v>BRS-NO-212</v>
      </c>
      <c r="B151" s="4">
        <f>Datagrunnlag!AS23</f>
        <v>1861</v>
      </c>
    </row>
    <row r="152" spans="1:2" x14ac:dyDescent="0.35">
      <c r="A152" s="4" t="str">
        <f>Datagrunnlag!A24</f>
        <v>BRS-NO-213</v>
      </c>
      <c r="B152" s="4">
        <f>Datagrunnlag!AS24</f>
        <v>1892</v>
      </c>
    </row>
    <row r="153" spans="1:2" x14ac:dyDescent="0.35">
      <c r="A153" s="4" t="str">
        <f>Datagrunnlag!A25</f>
        <v>BRS-NO-302</v>
      </c>
      <c r="B153" s="4">
        <f>Datagrunnlag!AS25</f>
        <v>101592</v>
      </c>
    </row>
    <row r="154" spans="1:2" x14ac:dyDescent="0.35">
      <c r="A154" s="4" t="str">
        <f>Datagrunnlag!A26</f>
        <v>BRS-NO-306</v>
      </c>
      <c r="B154" s="4">
        <f>Datagrunnlag!AS26</f>
        <v>18036</v>
      </c>
    </row>
    <row r="155" spans="1:2" x14ac:dyDescent="0.35">
      <c r="A155" s="4" t="str">
        <f>Datagrunnlag!A29</f>
        <v>BRS-NO-301</v>
      </c>
      <c r="B155" s="4">
        <f>Datagrunnlag!AS29</f>
        <v>398321</v>
      </c>
    </row>
    <row r="156" spans="1:2" x14ac:dyDescent="0.35">
      <c r="A156" s="4" t="str">
        <f>Datagrunnlag!A32</f>
        <v>BRS-NO-111</v>
      </c>
      <c r="B156" s="4">
        <f>Datagrunnlag!AS32</f>
        <v>2115</v>
      </c>
    </row>
    <row r="157" spans="1:2" x14ac:dyDescent="0.35">
      <c r="A157" s="4" t="str">
        <f>Datagrunnlag!A33</f>
        <v>BRS-NO-132</v>
      </c>
      <c r="B157" s="4">
        <f>Datagrunnlag!AS33</f>
        <v>47</v>
      </c>
    </row>
    <row r="158" spans="1:2" x14ac:dyDescent="0.35">
      <c r="A158" s="4" t="str">
        <f>Datagrunnlag!A34</f>
        <v>BRS-NO-133</v>
      </c>
      <c r="B158" s="4">
        <f>Datagrunnlag!AS34</f>
        <v>396</v>
      </c>
    </row>
    <row r="159" spans="1:2" x14ac:dyDescent="0.35">
      <c r="A159" s="4" t="str">
        <f>Datagrunnlag!A36</f>
        <v>BRS-NO-221</v>
      </c>
      <c r="B159" s="4">
        <f>Datagrunnlag!AS36</f>
        <v>594</v>
      </c>
    </row>
    <row r="160" spans="1:2" x14ac:dyDescent="0.35">
      <c r="A160" s="4" t="str">
        <f>Datagrunnlag!A37</f>
        <v>BRS-NO-222</v>
      </c>
      <c r="B160" s="4">
        <f>Datagrunnlag!AS37</f>
        <v>65</v>
      </c>
    </row>
    <row r="161" spans="1:2" x14ac:dyDescent="0.35">
      <c r="A161" s="4" t="str">
        <f>Datagrunnlag!A38</f>
        <v>BRS-NO-223</v>
      </c>
      <c r="B161" s="4">
        <f>Datagrunnlag!AS38</f>
        <v>178</v>
      </c>
    </row>
    <row r="162" spans="1:2" x14ac:dyDescent="0.35">
      <c r="A162" s="4" t="str">
        <f>Datagrunnlag!A39</f>
        <v>BRS-NO-224</v>
      </c>
      <c r="B162" s="4">
        <f>Datagrunnlag!AS39</f>
        <v>30</v>
      </c>
    </row>
    <row r="163" spans="1:2" x14ac:dyDescent="0.35">
      <c r="A163" s="4" t="str">
        <f>Datagrunnlag!A40</f>
        <v>BRS-NO-402</v>
      </c>
      <c r="B163" s="4">
        <f>Datagrunnlag!AS40</f>
        <v>102831</v>
      </c>
    </row>
    <row r="164" spans="1:2" x14ac:dyDescent="0.35">
      <c r="A164" s="4" t="str">
        <f>Datagrunnlag!A43</f>
        <v>BRS-NO-622</v>
      </c>
      <c r="B164" s="4">
        <f>Datagrunnlag!AS43</f>
        <v>2170</v>
      </c>
    </row>
    <row r="165" spans="1:2" x14ac:dyDescent="0.35">
      <c r="A165" s="4" t="str">
        <f>Datagrunnlag!A46</f>
        <v>BRS-NO-303</v>
      </c>
      <c r="B165" s="4">
        <f>Datagrunnlag!AS46</f>
        <v>2752</v>
      </c>
    </row>
    <row r="166" spans="1:2" x14ac:dyDescent="0.35">
      <c r="A166" s="4" t="str">
        <f>Datagrunnlag!A47</f>
        <v>BRS-NO-315</v>
      </c>
      <c r="B166" s="4">
        <f>Datagrunnlag!AS47</f>
        <v>97044</v>
      </c>
    </row>
    <row r="167" spans="1:2" x14ac:dyDescent="0.35">
      <c r="A167" s="4" t="str">
        <f>Datagrunnlag!A48</f>
        <v>BRS-NO-611</v>
      </c>
      <c r="B167" s="4">
        <f>Datagrunnlag!AS48</f>
        <v>1314973</v>
      </c>
    </row>
    <row r="168" spans="1:2" x14ac:dyDescent="0.35">
      <c r="A168" s="4" t="str">
        <f>Datagrunnlag!A51</f>
        <v>BRS-NO-317</v>
      </c>
      <c r="B168" s="4">
        <f>Datagrunnlag!AS51</f>
        <v>2854947</v>
      </c>
    </row>
    <row r="192" spans="4:4" x14ac:dyDescent="0.35">
      <c r="D192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757D1-34AB-4623-84FD-E8B2D995DB7D}">
  <dimension ref="A1:N192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0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7</v>
      </c>
      <c r="J3" s="12" t="s">
        <v>8</v>
      </c>
      <c r="K3" s="12" t="s">
        <v>9</v>
      </c>
      <c r="L3" s="12" t="s">
        <v>10</v>
      </c>
      <c r="M3" s="12" t="s">
        <v>11</v>
      </c>
      <c r="N3" s="12" t="s">
        <v>0</v>
      </c>
    </row>
    <row r="4" spans="1:14" x14ac:dyDescent="0.35">
      <c r="A4" s="4" t="s">
        <v>19</v>
      </c>
      <c r="B4" s="14">
        <f>Datagrunnlag!AV4</f>
        <v>81965</v>
      </c>
      <c r="C4" s="14">
        <f>Datagrunnlag!AW4</f>
        <v>76312</v>
      </c>
      <c r="D4" s="14">
        <f>Datagrunnlag!AX4</f>
        <v>4415</v>
      </c>
      <c r="E4" s="14">
        <f>Datagrunnlag!AY4</f>
        <v>1014</v>
      </c>
      <c r="H4" s="4" t="s">
        <v>19</v>
      </c>
      <c r="I4" s="14">
        <f>Datagrunnlag!AC4</f>
        <v>58840</v>
      </c>
      <c r="J4" s="4">
        <f>Datagrunnlag!AG4</f>
        <v>74139</v>
      </c>
      <c r="K4" s="14">
        <f>Datagrunnlag!AK4</f>
        <v>70004</v>
      </c>
      <c r="L4" s="14">
        <f>Datagrunnlag!AO4</f>
        <v>66859</v>
      </c>
      <c r="M4" s="14">
        <f>Datagrunnlag!AS4</f>
        <v>65215</v>
      </c>
      <c r="N4" s="14">
        <f>Datagrunnlag!AW4</f>
        <v>76312</v>
      </c>
    </row>
    <row r="5" spans="1:14" x14ac:dyDescent="0.35">
      <c r="A5" s="4" t="s">
        <v>25</v>
      </c>
      <c r="B5" s="14">
        <f>Datagrunnlag!AV10</f>
        <v>53583</v>
      </c>
      <c r="C5" s="14">
        <f>Datagrunnlag!AW10</f>
        <v>47151</v>
      </c>
      <c r="D5" s="14">
        <f>Datagrunnlag!AX10</f>
        <v>5305</v>
      </c>
      <c r="E5" s="14">
        <f>Datagrunnlag!AY10</f>
        <v>1098</v>
      </c>
      <c r="H5" s="4" t="s">
        <v>25</v>
      </c>
      <c r="I5" s="14">
        <f>Datagrunnlag!AC10</f>
        <v>52729</v>
      </c>
      <c r="J5" s="14">
        <f>Datagrunnlag!AG10</f>
        <v>57177</v>
      </c>
      <c r="K5" s="14">
        <f>Datagrunnlag!AK10</f>
        <v>50932</v>
      </c>
      <c r="L5" s="14">
        <f>Datagrunnlag!AO10</f>
        <v>51353</v>
      </c>
      <c r="M5" s="14">
        <f>Datagrunnlag!AS10</f>
        <v>56247</v>
      </c>
      <c r="N5" s="14">
        <f>Datagrunnlag!AW10</f>
        <v>47151</v>
      </c>
    </row>
    <row r="6" spans="1:14" x14ac:dyDescent="0.35">
      <c r="A6" s="4" t="s">
        <v>32</v>
      </c>
      <c r="B6" s="14">
        <f>Datagrunnlag!AV15</f>
        <v>12292</v>
      </c>
      <c r="C6" s="14">
        <f>Datagrunnlag!AW15</f>
        <v>10976</v>
      </c>
      <c r="D6" s="14">
        <f>Datagrunnlag!AX15</f>
        <v>269</v>
      </c>
      <c r="E6" s="14">
        <f>Datagrunnlag!AY15</f>
        <v>853</v>
      </c>
      <c r="H6" s="4" t="s">
        <v>32</v>
      </c>
      <c r="I6" s="14">
        <f>Datagrunnlag!AC15</f>
        <v>13141</v>
      </c>
      <c r="J6" s="14">
        <f>Datagrunnlag!AG15</f>
        <v>14095</v>
      </c>
      <c r="K6" s="14">
        <f>Datagrunnlag!AK15</f>
        <v>12209</v>
      </c>
      <c r="L6" s="14">
        <f>Datagrunnlag!AO15</f>
        <v>10515</v>
      </c>
      <c r="M6" s="14">
        <f>Datagrunnlag!AS15</f>
        <v>12736</v>
      </c>
      <c r="N6" s="14">
        <f>Datagrunnlag!AW15</f>
        <v>10976</v>
      </c>
    </row>
    <row r="7" spans="1:14" x14ac:dyDescent="0.35">
      <c r="A7" s="4" t="s">
        <v>176</v>
      </c>
      <c r="B7" s="14">
        <f>Datagrunnlag!AV20</f>
        <v>104547</v>
      </c>
      <c r="C7" s="14">
        <f>Datagrunnlag!AW20</f>
        <v>103454</v>
      </c>
      <c r="D7" s="14">
        <f>Datagrunnlag!AX20</f>
        <v>1088</v>
      </c>
      <c r="E7" s="14"/>
      <c r="H7" s="4" t="s">
        <v>39</v>
      </c>
      <c r="I7" s="14">
        <f>Datagrunnlag!AC20</f>
        <v>157861</v>
      </c>
      <c r="J7" s="14">
        <f>Datagrunnlag!AG20</f>
        <v>135880</v>
      </c>
      <c r="K7" s="14">
        <f>Datagrunnlag!AK20</f>
        <v>107430</v>
      </c>
      <c r="L7" s="14">
        <f>Datagrunnlag!AO20</f>
        <v>64024</v>
      </c>
      <c r="M7" s="14">
        <f>Datagrunnlag!AS20</f>
        <v>131069</v>
      </c>
      <c r="N7" s="14">
        <f>Datagrunnlag!AW20</f>
        <v>103454</v>
      </c>
    </row>
    <row r="8" spans="1:14" x14ac:dyDescent="0.35">
      <c r="A8" s="4" t="s">
        <v>177</v>
      </c>
      <c r="B8" s="14">
        <f>Datagrunnlag!AV28</f>
        <v>315093</v>
      </c>
      <c r="C8" s="14">
        <f>Datagrunnlag!AW28</f>
        <v>313990</v>
      </c>
      <c r="D8" s="14">
        <f>Datagrunnlag!AX28</f>
        <v>1100</v>
      </c>
      <c r="E8" s="14"/>
      <c r="H8" s="4" t="s">
        <v>52</v>
      </c>
      <c r="I8" s="14">
        <f>Datagrunnlag!AC28</f>
        <v>289329</v>
      </c>
      <c r="J8" s="14">
        <f>Datagrunnlag!AG28</f>
        <v>221644</v>
      </c>
      <c r="K8" s="14">
        <f>Datagrunnlag!AK28</f>
        <v>183418</v>
      </c>
      <c r="L8" s="14">
        <f>Datagrunnlag!AO28</f>
        <v>110877</v>
      </c>
      <c r="M8" s="14">
        <f>Datagrunnlag!AS28</f>
        <v>398321</v>
      </c>
      <c r="N8" s="14">
        <f>Datagrunnlag!AW28</f>
        <v>313990</v>
      </c>
    </row>
    <row r="9" spans="1:14" x14ac:dyDescent="0.35">
      <c r="A9" s="4" t="s">
        <v>55</v>
      </c>
      <c r="B9" s="14">
        <f>Datagrunnlag!AV31</f>
        <v>59225</v>
      </c>
      <c r="C9" s="14">
        <f>Datagrunnlag!AW31</f>
        <v>57854</v>
      </c>
      <c r="D9" s="14">
        <f>Datagrunnlag!AX31</f>
        <v>1352</v>
      </c>
      <c r="E9" s="14"/>
      <c r="H9" s="4" t="s">
        <v>55</v>
      </c>
      <c r="I9" s="14">
        <f>Datagrunnlag!AC31</f>
        <v>53030</v>
      </c>
      <c r="J9" s="14">
        <f>Datagrunnlag!AG31</f>
        <v>66369</v>
      </c>
      <c r="K9" s="14">
        <f>Datagrunnlag!AK31</f>
        <v>46886</v>
      </c>
      <c r="L9" s="14">
        <f>Datagrunnlag!AO31</f>
        <v>37130</v>
      </c>
      <c r="M9" s="14">
        <f>Datagrunnlag!AS31</f>
        <v>106256</v>
      </c>
      <c r="N9" s="14">
        <f>Datagrunnlag!AW31</f>
        <v>57854</v>
      </c>
    </row>
    <row r="10" spans="1:14" x14ac:dyDescent="0.35">
      <c r="A10" s="4" t="s">
        <v>76</v>
      </c>
      <c r="B10" s="14">
        <f>Datagrunnlag!AV42</f>
        <v>25252</v>
      </c>
      <c r="C10" s="14">
        <f>Datagrunnlag!AW42</f>
        <v>1145</v>
      </c>
      <c r="D10" s="14">
        <f>Datagrunnlag!AX42</f>
        <v>24107</v>
      </c>
      <c r="E10" s="14"/>
      <c r="H10" s="12" t="s">
        <v>178</v>
      </c>
    </row>
    <row r="11" spans="1:14" x14ac:dyDescent="0.35">
      <c r="A11" s="4" t="s">
        <v>77</v>
      </c>
      <c r="B11" s="14">
        <f>Datagrunnlag!AV45</f>
        <v>2765977</v>
      </c>
      <c r="C11" s="14">
        <f>Datagrunnlag!AW45</f>
        <v>1327034</v>
      </c>
      <c r="D11" s="14">
        <f>Datagrunnlag!AX45</f>
        <v>1438930</v>
      </c>
      <c r="E11" s="14"/>
      <c r="H11" s="12"/>
      <c r="I11" s="12" t="s">
        <v>7</v>
      </c>
      <c r="J11" s="12" t="s">
        <v>8</v>
      </c>
      <c r="K11" s="12" t="s">
        <v>9</v>
      </c>
      <c r="L11" s="12" t="s">
        <v>10</v>
      </c>
      <c r="M11" s="12" t="s">
        <v>11</v>
      </c>
      <c r="N11" s="12" t="s">
        <v>0</v>
      </c>
    </row>
    <row r="12" spans="1:14" x14ac:dyDescent="0.35">
      <c r="A12" s="4" t="s">
        <v>173</v>
      </c>
      <c r="B12" s="14">
        <f>Datagrunnlag!AV50</f>
        <v>2488459</v>
      </c>
      <c r="C12" s="14">
        <f>Datagrunnlag!AW50</f>
        <v>2484930</v>
      </c>
      <c r="D12" s="14">
        <f>Datagrunnlag!AX50</f>
        <v>3519</v>
      </c>
      <c r="E12" s="14"/>
      <c r="H12" s="4" t="s">
        <v>56</v>
      </c>
      <c r="I12" s="14">
        <f>Datagrunnlag!AC32</f>
        <v>1899</v>
      </c>
      <c r="J12" s="14">
        <f>Datagrunnlag!AG32</f>
        <v>2198</v>
      </c>
      <c r="K12" s="14">
        <f>Datagrunnlag!AK32</f>
        <v>1997</v>
      </c>
      <c r="L12" s="14">
        <f>Datagrunnlag!AO32</f>
        <v>1832</v>
      </c>
      <c r="M12" s="14">
        <f>Datagrunnlag!AS32</f>
        <v>2115</v>
      </c>
      <c r="N12" s="14">
        <f>Datagrunnlag!AW32</f>
        <v>2167</v>
      </c>
    </row>
    <row r="13" spans="1:14" x14ac:dyDescent="0.35">
      <c r="H13" s="4" t="s">
        <v>58</v>
      </c>
      <c r="I13" s="14">
        <f>Datagrunnlag!AC33</f>
        <v>73</v>
      </c>
      <c r="J13" s="14">
        <f>Datagrunnlag!AG33</f>
        <v>58</v>
      </c>
      <c r="K13" s="14">
        <f>Datagrunnlag!AK33</f>
        <v>41</v>
      </c>
      <c r="L13" s="14">
        <f>Datagrunnlag!AO33</f>
        <v>22</v>
      </c>
      <c r="M13" s="14">
        <f>Datagrunnlag!AS33</f>
        <v>47</v>
      </c>
      <c r="N13" s="14">
        <f>Datagrunnlag!AW33</f>
        <v>100</v>
      </c>
    </row>
    <row r="14" spans="1:14" x14ac:dyDescent="0.35">
      <c r="H14" s="4" t="s">
        <v>60</v>
      </c>
      <c r="I14" s="14">
        <f>Datagrunnlag!AC34</f>
        <v>308</v>
      </c>
      <c r="J14" s="14">
        <f>Datagrunnlag!AG34</f>
        <v>348</v>
      </c>
      <c r="K14" s="14">
        <f>Datagrunnlag!AK34</f>
        <v>368</v>
      </c>
      <c r="L14" s="14">
        <f>Datagrunnlag!AO34</f>
        <v>272</v>
      </c>
      <c r="M14" s="14">
        <f>Datagrunnlag!AS34</f>
        <v>396</v>
      </c>
      <c r="N14" s="14">
        <f>Datagrunnlag!AW34</f>
        <v>501</v>
      </c>
    </row>
    <row r="15" spans="1:14" x14ac:dyDescent="0.35">
      <c r="H15" s="4" t="s">
        <v>64</v>
      </c>
      <c r="I15" s="14">
        <f>Datagrunnlag!AC36</f>
        <v>549</v>
      </c>
      <c r="J15" s="14">
        <f>Datagrunnlag!AG36</f>
        <v>528</v>
      </c>
      <c r="K15" s="14">
        <f>Datagrunnlag!AK36</f>
        <v>542</v>
      </c>
      <c r="L15" s="14">
        <f>Datagrunnlag!AO36</f>
        <v>430</v>
      </c>
      <c r="M15" s="14">
        <f>Datagrunnlag!AS36</f>
        <v>594</v>
      </c>
      <c r="N15" s="14">
        <f>Datagrunnlag!AW36</f>
        <v>555</v>
      </c>
    </row>
    <row r="16" spans="1:14" x14ac:dyDescent="0.35">
      <c r="H16" s="4" t="s">
        <v>66</v>
      </c>
      <c r="I16" s="14">
        <f>Datagrunnlag!AC37</f>
        <v>124</v>
      </c>
      <c r="J16" s="14">
        <f>Datagrunnlag!AG37</f>
        <v>116</v>
      </c>
      <c r="K16" s="14">
        <f>Datagrunnlag!AK37</f>
        <v>133</v>
      </c>
      <c r="L16" s="14">
        <f>Datagrunnlag!AO37</f>
        <v>55</v>
      </c>
      <c r="M16" s="14">
        <f>Datagrunnlag!AS37</f>
        <v>65</v>
      </c>
      <c r="N16" s="14">
        <f>Datagrunnlag!AW37</f>
        <v>89</v>
      </c>
    </row>
    <row r="17" spans="8:14" x14ac:dyDescent="0.35">
      <c r="H17" s="4" t="s">
        <v>68</v>
      </c>
      <c r="I17" s="14">
        <f>Datagrunnlag!AC38</f>
        <v>593</v>
      </c>
      <c r="J17" s="14">
        <f>Datagrunnlag!AG38</f>
        <v>955</v>
      </c>
      <c r="K17" s="14">
        <f>Datagrunnlag!AK38</f>
        <v>483</v>
      </c>
      <c r="L17" s="14">
        <f>Datagrunnlag!AO38</f>
        <v>123</v>
      </c>
      <c r="M17" s="14">
        <f>Datagrunnlag!AS38</f>
        <v>178</v>
      </c>
      <c r="N17" s="14">
        <f>Datagrunnlag!AW38</f>
        <v>286</v>
      </c>
    </row>
    <row r="18" spans="8:14" x14ac:dyDescent="0.35">
      <c r="H18" s="4" t="s">
        <v>70</v>
      </c>
      <c r="I18" s="14">
        <f>Datagrunnlag!AC39</f>
        <v>66</v>
      </c>
      <c r="J18" s="14">
        <f>Datagrunnlag!AG39</f>
        <v>85</v>
      </c>
      <c r="K18" s="14">
        <f>Datagrunnlag!AK39</f>
        <v>63</v>
      </c>
      <c r="L18" s="14">
        <f>Datagrunnlag!AO39</f>
        <v>10</v>
      </c>
      <c r="M18" s="14">
        <f>Datagrunnlag!AS39</f>
        <v>30</v>
      </c>
      <c r="N18" s="14">
        <f>Datagrunnlag!AW39</f>
        <v>12</v>
      </c>
    </row>
    <row r="19" spans="8:14" x14ac:dyDescent="0.35">
      <c r="H19" s="4" t="s">
        <v>72</v>
      </c>
      <c r="I19" s="14">
        <f>Datagrunnlag!AC40</f>
        <v>49418</v>
      </c>
      <c r="J19" s="14">
        <f>Datagrunnlag!AG40</f>
        <v>62081</v>
      </c>
      <c r="K19" s="14">
        <f>Datagrunnlag!AK40</f>
        <v>43259</v>
      </c>
      <c r="L19" s="14">
        <f>Datagrunnlag!AO40</f>
        <v>34386</v>
      </c>
      <c r="M19" s="14">
        <f>Datagrunnlag!AS40</f>
        <v>102831</v>
      </c>
      <c r="N19" s="14">
        <f>Datagrunnlag!AW40</f>
        <v>54144</v>
      </c>
    </row>
    <row r="139" spans="1:2" x14ac:dyDescent="0.35">
      <c r="A139" s="4" t="s">
        <v>186</v>
      </c>
    </row>
    <row r="140" spans="1:2" x14ac:dyDescent="0.35">
      <c r="A140"/>
      <c r="B140"/>
    </row>
    <row r="141" spans="1:2" x14ac:dyDescent="0.35">
      <c r="A141" s="4" t="str">
        <f>Datagrunnlag!A5</f>
        <v>BRS-NO-101</v>
      </c>
      <c r="B141" s="4">
        <f>Datagrunnlag!AW5</f>
        <v>70770</v>
      </c>
    </row>
    <row r="142" spans="1:2" x14ac:dyDescent="0.35">
      <c r="A142" s="4" t="str">
        <f>Datagrunnlag!A8</f>
        <v>BRS-NO-104</v>
      </c>
      <c r="B142" s="4">
        <f>Datagrunnlag!AW8</f>
        <v>5542</v>
      </c>
    </row>
    <row r="143" spans="1:2" x14ac:dyDescent="0.35">
      <c r="A143" s="4" t="str">
        <f>Datagrunnlag!A11</f>
        <v>BRS-NO-102</v>
      </c>
      <c r="B143" s="4">
        <f>Datagrunnlag!AW11</f>
        <v>3511</v>
      </c>
    </row>
    <row r="144" spans="1:2" x14ac:dyDescent="0.35">
      <c r="A144" s="4" t="str">
        <f>Datagrunnlag!A12</f>
        <v>BRS-NO-103</v>
      </c>
      <c r="B144" s="4">
        <f>Datagrunnlag!AW12</f>
        <v>31082</v>
      </c>
    </row>
    <row r="145" spans="1:2" x14ac:dyDescent="0.35">
      <c r="A145" s="4" t="str">
        <f>Datagrunnlag!A13</f>
        <v>BRS-NO-123</v>
      </c>
      <c r="B145" s="4">
        <f>Datagrunnlag!AW13</f>
        <v>12558</v>
      </c>
    </row>
    <row r="146" spans="1:2" x14ac:dyDescent="0.35">
      <c r="A146" s="4" t="str">
        <f>Datagrunnlag!A16</f>
        <v>BRS-NO-201</v>
      </c>
      <c r="B146" s="4">
        <f>Datagrunnlag!AW16</f>
        <v>6599</v>
      </c>
    </row>
    <row r="147" spans="1:2" x14ac:dyDescent="0.35">
      <c r="A147" s="4" t="str">
        <f>Datagrunnlag!A17</f>
        <v>BRS-NO-202</v>
      </c>
      <c r="B147" s="4">
        <f>Datagrunnlag!AW17</f>
        <v>2652</v>
      </c>
    </row>
    <row r="148" spans="1:2" x14ac:dyDescent="0.35">
      <c r="A148" s="4" t="str">
        <f>Datagrunnlag!A18</f>
        <v>BRS-NO-211</v>
      </c>
      <c r="B148" s="4">
        <f>Datagrunnlag!AW18</f>
        <v>1725</v>
      </c>
    </row>
    <row r="149" spans="1:2" x14ac:dyDescent="0.35">
      <c r="A149" s="4" t="str">
        <f>Datagrunnlag!A21</f>
        <v>BRS-NO-121</v>
      </c>
      <c r="B149" s="4">
        <f>Datagrunnlag!AW21</f>
        <v>6772</v>
      </c>
    </row>
    <row r="150" spans="1:2" x14ac:dyDescent="0.35">
      <c r="A150" s="4" t="str">
        <f>Datagrunnlag!A22</f>
        <v>BRS-NO-122</v>
      </c>
      <c r="B150" s="4">
        <f>Datagrunnlag!AW22</f>
        <v>2535</v>
      </c>
    </row>
    <row r="151" spans="1:2" x14ac:dyDescent="0.35">
      <c r="A151" s="4" t="str">
        <f>Datagrunnlag!A23</f>
        <v>BRS-NO-212</v>
      </c>
      <c r="B151" s="4">
        <f>Datagrunnlag!AW23</f>
        <v>1648</v>
      </c>
    </row>
    <row r="152" spans="1:2" x14ac:dyDescent="0.35">
      <c r="A152" s="4" t="str">
        <f>Datagrunnlag!A24</f>
        <v>BRS-NO-213</v>
      </c>
      <c r="B152" s="4">
        <f>Datagrunnlag!AW24</f>
        <v>1038</v>
      </c>
    </row>
    <row r="153" spans="1:2" x14ac:dyDescent="0.35">
      <c r="A153" s="4" t="str">
        <f>Datagrunnlag!A25</f>
        <v>BRS-NO-302</v>
      </c>
      <c r="B153" s="4">
        <f>Datagrunnlag!AW25</f>
        <v>84910</v>
      </c>
    </row>
    <row r="154" spans="1:2" x14ac:dyDescent="0.35">
      <c r="A154" s="4" t="str">
        <f>Datagrunnlag!A26</f>
        <v>BRS-NO-306</v>
      </c>
      <c r="B154" s="4">
        <f>Datagrunnlag!AW26</f>
        <v>6551</v>
      </c>
    </row>
    <row r="155" spans="1:2" x14ac:dyDescent="0.35">
      <c r="A155" s="4" t="str">
        <f>Datagrunnlag!A29</f>
        <v>BRS-NO-301</v>
      </c>
      <c r="B155" s="4">
        <f>Datagrunnlag!AW29</f>
        <v>313990</v>
      </c>
    </row>
    <row r="156" spans="1:2" x14ac:dyDescent="0.35">
      <c r="A156" s="4" t="str">
        <f>Datagrunnlag!A32</f>
        <v>BRS-NO-111</v>
      </c>
      <c r="B156" s="4">
        <f>Datagrunnlag!AW32</f>
        <v>2167</v>
      </c>
    </row>
    <row r="157" spans="1:2" x14ac:dyDescent="0.35">
      <c r="A157" s="4" t="str">
        <f>Datagrunnlag!A33</f>
        <v>BRS-NO-132</v>
      </c>
      <c r="B157" s="4">
        <f>Datagrunnlag!AW33</f>
        <v>100</v>
      </c>
    </row>
    <row r="158" spans="1:2" x14ac:dyDescent="0.35">
      <c r="A158" s="4" t="str">
        <f>Datagrunnlag!A34</f>
        <v>BRS-NO-133</v>
      </c>
      <c r="B158" s="4">
        <f>Datagrunnlag!AW34</f>
        <v>501</v>
      </c>
    </row>
    <row r="159" spans="1:2" x14ac:dyDescent="0.35">
      <c r="A159" s="4" t="str">
        <f>Datagrunnlag!A36</f>
        <v>BRS-NO-221</v>
      </c>
      <c r="B159" s="4">
        <f>Datagrunnlag!AW36</f>
        <v>555</v>
      </c>
    </row>
    <row r="160" spans="1:2" x14ac:dyDescent="0.35">
      <c r="A160" s="4" t="str">
        <f>Datagrunnlag!A37</f>
        <v>BRS-NO-222</v>
      </c>
      <c r="B160" s="4">
        <f>Datagrunnlag!AW37</f>
        <v>89</v>
      </c>
    </row>
    <row r="161" spans="1:2" x14ac:dyDescent="0.35">
      <c r="A161" s="4" t="str">
        <f>Datagrunnlag!A38</f>
        <v>BRS-NO-223</v>
      </c>
      <c r="B161" s="4">
        <f>Datagrunnlag!AW38</f>
        <v>286</v>
      </c>
    </row>
    <row r="162" spans="1:2" x14ac:dyDescent="0.35">
      <c r="A162" s="4" t="str">
        <f>Datagrunnlag!A39</f>
        <v>BRS-NO-224</v>
      </c>
      <c r="B162" s="4">
        <f>Datagrunnlag!AW39</f>
        <v>12</v>
      </c>
    </row>
    <row r="163" spans="1:2" x14ac:dyDescent="0.35">
      <c r="A163" s="4" t="str">
        <f>Datagrunnlag!A40</f>
        <v>BRS-NO-402</v>
      </c>
      <c r="B163" s="4">
        <f>Datagrunnlag!AW40</f>
        <v>54144</v>
      </c>
    </row>
    <row r="164" spans="1:2" x14ac:dyDescent="0.35">
      <c r="A164" s="4" t="str">
        <f>Datagrunnlag!A43</f>
        <v>BRS-NO-622</v>
      </c>
      <c r="B164" s="4">
        <f>Datagrunnlag!AW43</f>
        <v>1145</v>
      </c>
    </row>
    <row r="165" spans="1:2" x14ac:dyDescent="0.35">
      <c r="A165" s="4" t="str">
        <f>Datagrunnlag!A46</f>
        <v>BRS-NO-303</v>
      </c>
      <c r="B165" s="4">
        <f>Datagrunnlag!AW46</f>
        <v>2823</v>
      </c>
    </row>
    <row r="166" spans="1:2" x14ac:dyDescent="0.35">
      <c r="A166" s="4" t="str">
        <f>Datagrunnlag!A47</f>
        <v>BRS-NO-315</v>
      </c>
      <c r="B166" s="4">
        <f>Datagrunnlag!AW47</f>
        <v>27159</v>
      </c>
    </row>
    <row r="167" spans="1:2" x14ac:dyDescent="0.35">
      <c r="A167" s="4" t="str">
        <f>Datagrunnlag!A48</f>
        <v>BRS-NO-611</v>
      </c>
      <c r="B167" s="4">
        <f>Datagrunnlag!AW48</f>
        <v>1297052</v>
      </c>
    </row>
    <row r="168" spans="1:2" x14ac:dyDescent="0.35">
      <c r="A168" s="4" t="str">
        <f>Datagrunnlag!A51</f>
        <v>BRS-NO-317</v>
      </c>
      <c r="B168" s="4">
        <f>Datagrunnlag!AW51</f>
        <v>2484930</v>
      </c>
    </row>
    <row r="192" spans="4:4" x14ac:dyDescent="0.35">
      <c r="D192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3593-CFBD-4943-981F-570B4BA057C4}">
  <dimension ref="A1:N192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1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8</v>
      </c>
      <c r="J3" s="12" t="s">
        <v>9</v>
      </c>
      <c r="K3" s="12" t="s">
        <v>10</v>
      </c>
      <c r="L3" s="12" t="s">
        <v>11</v>
      </c>
      <c r="M3" s="12" t="s">
        <v>0</v>
      </c>
      <c r="N3" s="12" t="s">
        <v>1</v>
      </c>
    </row>
    <row r="4" spans="1:14" x14ac:dyDescent="0.35">
      <c r="A4" s="4" t="s">
        <v>19</v>
      </c>
      <c r="B4" s="14">
        <f>Datagrunnlag!AZ4</f>
        <v>80583</v>
      </c>
      <c r="C4" s="14">
        <f>Datagrunnlag!BA4</f>
        <v>71842</v>
      </c>
      <c r="D4" s="14">
        <f>Datagrunnlag!BB4</f>
        <v>7192</v>
      </c>
      <c r="E4" s="14">
        <f>Datagrunnlag!BC4</f>
        <v>1333</v>
      </c>
      <c r="H4" s="4" t="s">
        <v>19</v>
      </c>
      <c r="I4" s="4">
        <f>Datagrunnlag!AG4</f>
        <v>74139</v>
      </c>
      <c r="J4" s="14">
        <f>Datagrunnlag!AK4</f>
        <v>70004</v>
      </c>
      <c r="K4" s="14">
        <f>Datagrunnlag!AO4</f>
        <v>66859</v>
      </c>
      <c r="L4" s="14">
        <f>Datagrunnlag!AS4</f>
        <v>65215</v>
      </c>
      <c r="M4" s="14">
        <f>Datagrunnlag!AW4</f>
        <v>76312</v>
      </c>
      <c r="N4" s="14">
        <f>Datagrunnlag!BA4</f>
        <v>71842</v>
      </c>
    </row>
    <row r="5" spans="1:14" x14ac:dyDescent="0.35">
      <c r="A5" s="4" t="s">
        <v>25</v>
      </c>
      <c r="B5" s="14">
        <f>Datagrunnlag!AZ10</f>
        <v>53549</v>
      </c>
      <c r="C5" s="14">
        <f>Datagrunnlag!BA10</f>
        <v>47465</v>
      </c>
      <c r="D5" s="14">
        <f>Datagrunnlag!BB10</f>
        <v>4979</v>
      </c>
      <c r="E5" s="14">
        <f>Datagrunnlag!BC10</f>
        <v>1074</v>
      </c>
      <c r="H5" s="4" t="s">
        <v>25</v>
      </c>
      <c r="I5" s="14">
        <f>Datagrunnlag!AG10</f>
        <v>57177</v>
      </c>
      <c r="J5" s="14">
        <f>Datagrunnlag!AK10</f>
        <v>50932</v>
      </c>
      <c r="K5" s="14">
        <f>Datagrunnlag!AO10</f>
        <v>51353</v>
      </c>
      <c r="L5" s="14">
        <f>Datagrunnlag!AS10</f>
        <v>56247</v>
      </c>
      <c r="M5" s="14">
        <f>Datagrunnlag!AW10</f>
        <v>47151</v>
      </c>
      <c r="N5" s="14">
        <f>Datagrunnlag!BA10</f>
        <v>47465</v>
      </c>
    </row>
    <row r="6" spans="1:14" x14ac:dyDescent="0.35">
      <c r="A6" s="4" t="s">
        <v>32</v>
      </c>
      <c r="B6" s="14">
        <f>Datagrunnlag!AZ15</f>
        <v>13918</v>
      </c>
      <c r="C6" s="14">
        <f>Datagrunnlag!BA15</f>
        <v>12580</v>
      </c>
      <c r="D6" s="14">
        <f>Datagrunnlag!BB15</f>
        <v>304</v>
      </c>
      <c r="E6" s="14">
        <f>Datagrunnlag!BC15</f>
        <v>876</v>
      </c>
      <c r="H6" s="4" t="s">
        <v>32</v>
      </c>
      <c r="I6" s="14">
        <f>Datagrunnlag!AG15</f>
        <v>14095</v>
      </c>
      <c r="J6" s="14">
        <f>Datagrunnlag!AK15</f>
        <v>12209</v>
      </c>
      <c r="K6" s="14">
        <f>Datagrunnlag!AO15</f>
        <v>10515</v>
      </c>
      <c r="L6" s="14">
        <f>Datagrunnlag!AS15</f>
        <v>12736</v>
      </c>
      <c r="M6" s="14">
        <f>Datagrunnlag!AW15</f>
        <v>10976</v>
      </c>
      <c r="N6" s="14">
        <f>Datagrunnlag!BA15</f>
        <v>12580</v>
      </c>
    </row>
    <row r="7" spans="1:14" x14ac:dyDescent="0.35">
      <c r="A7" s="4" t="s">
        <v>176</v>
      </c>
      <c r="B7" s="14">
        <f>Datagrunnlag!AZ20</f>
        <v>995612</v>
      </c>
      <c r="C7" s="14">
        <f>Datagrunnlag!BA20</f>
        <v>991630</v>
      </c>
      <c r="D7" s="14">
        <f>Datagrunnlag!BB20</f>
        <v>3970</v>
      </c>
      <c r="E7" s="14"/>
      <c r="H7" s="4" t="s">
        <v>39</v>
      </c>
      <c r="I7" s="14">
        <f>Datagrunnlag!AG20</f>
        <v>135880</v>
      </c>
      <c r="J7" s="14">
        <f>Datagrunnlag!AK20</f>
        <v>107430</v>
      </c>
      <c r="K7" s="14">
        <f>Datagrunnlag!AO20</f>
        <v>64024</v>
      </c>
      <c r="L7" s="14">
        <f>Datagrunnlag!AS20</f>
        <v>131069</v>
      </c>
      <c r="M7" s="14">
        <f>Datagrunnlag!AW20</f>
        <v>103454</v>
      </c>
      <c r="N7" s="14">
        <f>Datagrunnlag!BA20</f>
        <v>991630</v>
      </c>
    </row>
    <row r="8" spans="1:14" x14ac:dyDescent="0.35">
      <c r="A8" s="4" t="s">
        <v>177</v>
      </c>
      <c r="B8" s="14">
        <f>Datagrunnlag!AZ28</f>
        <v>191029</v>
      </c>
      <c r="C8" s="14">
        <f>Datagrunnlag!BA28</f>
        <v>190128</v>
      </c>
      <c r="D8" s="14">
        <f>Datagrunnlag!BB28</f>
        <v>899</v>
      </c>
      <c r="E8" s="14"/>
      <c r="H8" s="4" t="s">
        <v>52</v>
      </c>
      <c r="I8" s="14">
        <f>Datagrunnlag!AG28</f>
        <v>221644</v>
      </c>
      <c r="J8" s="14">
        <f>Datagrunnlag!AK28</f>
        <v>183418</v>
      </c>
      <c r="K8" s="14">
        <f>Datagrunnlag!AO28</f>
        <v>110877</v>
      </c>
      <c r="L8" s="14">
        <f>Datagrunnlag!AS28</f>
        <v>398321</v>
      </c>
      <c r="M8" s="14">
        <f>Datagrunnlag!AW28</f>
        <v>313990</v>
      </c>
      <c r="N8" s="14">
        <f>Datagrunnlag!BA28</f>
        <v>190128</v>
      </c>
    </row>
    <row r="9" spans="1:14" x14ac:dyDescent="0.35">
      <c r="A9" s="4" t="s">
        <v>55</v>
      </c>
      <c r="B9" s="14">
        <f>Datagrunnlag!AZ31</f>
        <v>50564</v>
      </c>
      <c r="C9" s="14">
        <f>Datagrunnlag!BA31</f>
        <v>49432</v>
      </c>
      <c r="D9" s="14">
        <f>Datagrunnlag!BB31</f>
        <v>1127</v>
      </c>
      <c r="E9" s="14"/>
      <c r="H9" s="4" t="s">
        <v>55</v>
      </c>
      <c r="I9" s="14">
        <f>Datagrunnlag!AG31</f>
        <v>66369</v>
      </c>
      <c r="J9" s="14">
        <f>Datagrunnlag!AK31</f>
        <v>46886</v>
      </c>
      <c r="K9" s="14">
        <f>Datagrunnlag!AO31</f>
        <v>37130</v>
      </c>
      <c r="L9" s="14">
        <f>Datagrunnlag!AS31</f>
        <v>106256</v>
      </c>
      <c r="M9" s="14">
        <f>Datagrunnlag!AW31</f>
        <v>57854</v>
      </c>
      <c r="N9" s="14">
        <f>Datagrunnlag!BA31</f>
        <v>49432</v>
      </c>
    </row>
    <row r="10" spans="1:14" x14ac:dyDescent="0.35">
      <c r="A10" s="4" t="s">
        <v>76</v>
      </c>
      <c r="B10" s="14">
        <f>Datagrunnlag!AZ42</f>
        <v>18129</v>
      </c>
      <c r="C10" s="14">
        <f>Datagrunnlag!BA42</f>
        <v>1282</v>
      </c>
      <c r="D10" s="14">
        <f>Datagrunnlag!BB42</f>
        <v>16842</v>
      </c>
      <c r="E10" s="14"/>
      <c r="H10" s="12" t="s">
        <v>178</v>
      </c>
    </row>
    <row r="11" spans="1:14" x14ac:dyDescent="0.35">
      <c r="A11" s="4" t="s">
        <v>77</v>
      </c>
      <c r="B11" s="14">
        <f>Datagrunnlag!AZ45</f>
        <v>2890162</v>
      </c>
      <c r="C11" s="14">
        <f>Datagrunnlag!BA45</f>
        <v>1626938</v>
      </c>
      <c r="D11" s="14">
        <f>Datagrunnlag!BB45</f>
        <v>1263063</v>
      </c>
      <c r="E11" s="14"/>
      <c r="H11" s="12"/>
      <c r="I11" s="12" t="s">
        <v>8</v>
      </c>
      <c r="J11" s="12" t="s">
        <v>9</v>
      </c>
      <c r="K11" s="12" t="s">
        <v>10</v>
      </c>
      <c r="L11" s="12" t="s">
        <v>11</v>
      </c>
      <c r="M11" s="12" t="s">
        <v>0</v>
      </c>
      <c r="N11" s="12" t="s">
        <v>1</v>
      </c>
    </row>
    <row r="12" spans="1:14" x14ac:dyDescent="0.35">
      <c r="A12" s="4" t="s">
        <v>173</v>
      </c>
      <c r="B12" s="14">
        <f>Datagrunnlag!AZ50</f>
        <v>6431774</v>
      </c>
      <c r="C12" s="14">
        <f>Datagrunnlag!BA50</f>
        <v>6429523</v>
      </c>
      <c r="D12" s="14">
        <f>Datagrunnlag!BB50</f>
        <v>2210</v>
      </c>
      <c r="E12" s="14"/>
      <c r="H12" s="4" t="s">
        <v>56</v>
      </c>
      <c r="I12" s="14">
        <f>Datagrunnlag!AG32</f>
        <v>2198</v>
      </c>
      <c r="J12" s="14">
        <f>Datagrunnlag!AK32</f>
        <v>1997</v>
      </c>
      <c r="K12" s="14">
        <f>Datagrunnlag!AO32</f>
        <v>1832</v>
      </c>
      <c r="L12" s="14">
        <f>Datagrunnlag!AS32</f>
        <v>2115</v>
      </c>
      <c r="M12" s="14">
        <f>Datagrunnlag!AW32</f>
        <v>2167</v>
      </c>
      <c r="N12" s="14">
        <f>Datagrunnlag!BA32</f>
        <v>2377</v>
      </c>
    </row>
    <row r="13" spans="1:14" x14ac:dyDescent="0.35">
      <c r="H13" s="4" t="s">
        <v>58</v>
      </c>
      <c r="I13" s="14">
        <f>Datagrunnlag!AG33</f>
        <v>58</v>
      </c>
      <c r="J13" s="14">
        <f>Datagrunnlag!AK33</f>
        <v>41</v>
      </c>
      <c r="K13" s="14">
        <f>Datagrunnlag!AO33</f>
        <v>22</v>
      </c>
      <c r="L13" s="14">
        <f>Datagrunnlag!AS33</f>
        <v>47</v>
      </c>
      <c r="M13" s="14">
        <f>Datagrunnlag!AW33</f>
        <v>100</v>
      </c>
      <c r="N13" s="14">
        <f>Datagrunnlag!BA33</f>
        <v>47</v>
      </c>
    </row>
    <row r="14" spans="1:14" x14ac:dyDescent="0.35">
      <c r="H14" s="4" t="s">
        <v>60</v>
      </c>
      <c r="I14" s="14">
        <f>Datagrunnlag!AG34</f>
        <v>348</v>
      </c>
      <c r="J14" s="14">
        <f>Datagrunnlag!AK34</f>
        <v>368</v>
      </c>
      <c r="K14" s="14">
        <f>Datagrunnlag!AO34</f>
        <v>272</v>
      </c>
      <c r="L14" s="14">
        <f>Datagrunnlag!AS34</f>
        <v>396</v>
      </c>
      <c r="M14" s="14">
        <f>Datagrunnlag!AW34</f>
        <v>501</v>
      </c>
      <c r="N14" s="14">
        <f>Datagrunnlag!BA34</f>
        <v>388</v>
      </c>
    </row>
    <row r="15" spans="1:14" x14ac:dyDescent="0.35">
      <c r="H15" s="4" t="s">
        <v>64</v>
      </c>
      <c r="I15" s="14">
        <f>Datagrunnlag!AG36</f>
        <v>528</v>
      </c>
      <c r="J15" s="14">
        <f>Datagrunnlag!AK36</f>
        <v>542</v>
      </c>
      <c r="K15" s="14">
        <f>Datagrunnlag!AO36</f>
        <v>430</v>
      </c>
      <c r="L15" s="14">
        <f>Datagrunnlag!AS36</f>
        <v>594</v>
      </c>
      <c r="M15" s="14">
        <f>Datagrunnlag!AW36</f>
        <v>555</v>
      </c>
      <c r="N15" s="14">
        <f>Datagrunnlag!BA36</f>
        <v>587</v>
      </c>
    </row>
    <row r="16" spans="1:14" x14ac:dyDescent="0.35">
      <c r="H16" s="4" t="s">
        <v>66</v>
      </c>
      <c r="I16" s="14">
        <f>Datagrunnlag!AG37</f>
        <v>116</v>
      </c>
      <c r="J16" s="14">
        <f>Datagrunnlag!AK37</f>
        <v>133</v>
      </c>
      <c r="K16" s="14">
        <f>Datagrunnlag!AO37</f>
        <v>55</v>
      </c>
      <c r="L16" s="14">
        <f>Datagrunnlag!AS37</f>
        <v>65</v>
      </c>
      <c r="M16" s="14">
        <f>Datagrunnlag!AW37</f>
        <v>89</v>
      </c>
      <c r="N16" s="14">
        <f>Datagrunnlag!BA37</f>
        <v>94</v>
      </c>
    </row>
    <row r="17" spans="8:14" x14ac:dyDescent="0.35">
      <c r="H17" s="4" t="s">
        <v>68</v>
      </c>
      <c r="I17" s="14">
        <f>Datagrunnlag!AG38</f>
        <v>955</v>
      </c>
      <c r="J17" s="14">
        <f>Datagrunnlag!AK38</f>
        <v>483</v>
      </c>
      <c r="K17" s="14">
        <f>Datagrunnlag!AO38</f>
        <v>123</v>
      </c>
      <c r="L17" s="14">
        <f>Datagrunnlag!AS38</f>
        <v>178</v>
      </c>
      <c r="M17" s="14">
        <f>Datagrunnlag!AW38</f>
        <v>286</v>
      </c>
      <c r="N17" s="14">
        <f>Datagrunnlag!BA38</f>
        <v>178</v>
      </c>
    </row>
    <row r="18" spans="8:14" x14ac:dyDescent="0.35">
      <c r="H18" s="4" t="s">
        <v>70</v>
      </c>
      <c r="I18" s="14">
        <f>Datagrunnlag!AG39</f>
        <v>85</v>
      </c>
      <c r="J18" s="14">
        <f>Datagrunnlag!AK39</f>
        <v>63</v>
      </c>
      <c r="K18" s="14">
        <f>Datagrunnlag!AO39</f>
        <v>10</v>
      </c>
      <c r="L18" s="14">
        <f>Datagrunnlag!AS39</f>
        <v>30</v>
      </c>
      <c r="M18" s="14">
        <f>Datagrunnlag!AW39</f>
        <v>12</v>
      </c>
      <c r="N18" s="14">
        <f>Datagrunnlag!BA39</f>
        <v>10</v>
      </c>
    </row>
    <row r="19" spans="8:14" x14ac:dyDescent="0.35">
      <c r="H19" s="4" t="s">
        <v>72</v>
      </c>
      <c r="I19" s="14">
        <f>Datagrunnlag!AG40</f>
        <v>62081</v>
      </c>
      <c r="J19" s="14">
        <f>Datagrunnlag!AK40</f>
        <v>43259</v>
      </c>
      <c r="K19" s="14">
        <f>Datagrunnlag!AO40</f>
        <v>34386</v>
      </c>
      <c r="L19" s="14">
        <f>Datagrunnlag!AS40</f>
        <v>102831</v>
      </c>
      <c r="M19" s="14">
        <f>Datagrunnlag!AW40</f>
        <v>54144</v>
      </c>
      <c r="N19" s="14">
        <f>Datagrunnlag!BA40</f>
        <v>45751</v>
      </c>
    </row>
    <row r="139" spans="1:2" x14ac:dyDescent="0.35">
      <c r="A139" s="4" t="s">
        <v>186</v>
      </c>
    </row>
    <row r="140" spans="1:2" x14ac:dyDescent="0.35">
      <c r="A140"/>
      <c r="B140"/>
    </row>
    <row r="141" spans="1:2" x14ac:dyDescent="0.35">
      <c r="A141" s="4" t="str">
        <f>Datagrunnlag!A5</f>
        <v>BRS-NO-101</v>
      </c>
      <c r="B141" s="4">
        <f>Datagrunnlag!BA5</f>
        <v>65830</v>
      </c>
    </row>
    <row r="142" spans="1:2" x14ac:dyDescent="0.35">
      <c r="A142" s="4" t="str">
        <f>Datagrunnlag!A8</f>
        <v>BRS-NO-104</v>
      </c>
      <c r="B142" s="4">
        <f>Datagrunnlag!BA8</f>
        <v>6012</v>
      </c>
    </row>
    <row r="143" spans="1:2" x14ac:dyDescent="0.35">
      <c r="A143" s="4" t="str">
        <f>Datagrunnlag!A11</f>
        <v>BRS-NO-102</v>
      </c>
      <c r="B143" s="4">
        <f>Datagrunnlag!BA11</f>
        <v>3566</v>
      </c>
    </row>
    <row r="144" spans="1:2" x14ac:dyDescent="0.35">
      <c r="A144" s="4" t="str">
        <f>Datagrunnlag!A12</f>
        <v>BRS-NO-103</v>
      </c>
      <c r="B144" s="4">
        <f>Datagrunnlag!BA12</f>
        <v>31473</v>
      </c>
    </row>
    <row r="145" spans="1:2" x14ac:dyDescent="0.35">
      <c r="A145" s="4" t="str">
        <f>Datagrunnlag!A13</f>
        <v>BRS-NO-123</v>
      </c>
      <c r="B145" s="4">
        <f>Datagrunnlag!BA13</f>
        <v>12426</v>
      </c>
    </row>
    <row r="146" spans="1:2" x14ac:dyDescent="0.35">
      <c r="A146" s="4" t="str">
        <f>Datagrunnlag!A16</f>
        <v>BRS-NO-201</v>
      </c>
      <c r="B146" s="4">
        <f>Datagrunnlag!BA16</f>
        <v>7222</v>
      </c>
    </row>
    <row r="147" spans="1:2" x14ac:dyDescent="0.35">
      <c r="A147" s="4" t="str">
        <f>Datagrunnlag!A17</f>
        <v>BRS-NO-202</v>
      </c>
      <c r="B147" s="4">
        <f>Datagrunnlag!BA17</f>
        <v>3217</v>
      </c>
    </row>
    <row r="148" spans="1:2" x14ac:dyDescent="0.35">
      <c r="A148" s="4" t="str">
        <f>Datagrunnlag!A18</f>
        <v>BRS-NO-211</v>
      </c>
      <c r="B148" s="4">
        <f>Datagrunnlag!BA18</f>
        <v>2141</v>
      </c>
    </row>
    <row r="149" spans="1:2" x14ac:dyDescent="0.35">
      <c r="A149" s="4" t="str">
        <f>Datagrunnlag!A21</f>
        <v>BRS-NO-121</v>
      </c>
      <c r="B149" s="4">
        <f>Datagrunnlag!BA21</f>
        <v>5693</v>
      </c>
    </row>
    <row r="150" spans="1:2" x14ac:dyDescent="0.35">
      <c r="A150" s="4" t="str">
        <f>Datagrunnlag!A22</f>
        <v>BRS-NO-122</v>
      </c>
      <c r="B150" s="4">
        <f>Datagrunnlag!BA22</f>
        <v>2971</v>
      </c>
    </row>
    <row r="151" spans="1:2" x14ac:dyDescent="0.35">
      <c r="A151" s="4" t="str">
        <f>Datagrunnlag!A23</f>
        <v>BRS-NO-212</v>
      </c>
      <c r="B151" s="4">
        <f>Datagrunnlag!BA23</f>
        <v>1560</v>
      </c>
    </row>
    <row r="152" spans="1:2" x14ac:dyDescent="0.35">
      <c r="A152" s="4" t="str">
        <f>Datagrunnlag!A24</f>
        <v>BRS-NO-213</v>
      </c>
      <c r="B152" s="4">
        <f>Datagrunnlag!BA24</f>
        <v>1229</v>
      </c>
    </row>
    <row r="153" spans="1:2" x14ac:dyDescent="0.35">
      <c r="A153" s="4" t="str">
        <f>Datagrunnlag!A25</f>
        <v>BRS-NO-302</v>
      </c>
      <c r="B153" s="4">
        <f>Datagrunnlag!BA25</f>
        <v>966674</v>
      </c>
    </row>
    <row r="154" spans="1:2" x14ac:dyDescent="0.35">
      <c r="A154" s="4" t="str">
        <f>Datagrunnlag!A26</f>
        <v>BRS-NO-306</v>
      </c>
      <c r="B154" s="4">
        <f>Datagrunnlag!BA26</f>
        <v>13503</v>
      </c>
    </row>
    <row r="155" spans="1:2" x14ac:dyDescent="0.35">
      <c r="A155" s="4" t="str">
        <f>Datagrunnlag!A29</f>
        <v>BRS-NO-301</v>
      </c>
      <c r="B155" s="4">
        <f>Datagrunnlag!BA29</f>
        <v>190128</v>
      </c>
    </row>
    <row r="156" spans="1:2" x14ac:dyDescent="0.35">
      <c r="A156" s="4" t="str">
        <f>Datagrunnlag!A32</f>
        <v>BRS-NO-111</v>
      </c>
      <c r="B156" s="4">
        <f>Datagrunnlag!BA32</f>
        <v>2377</v>
      </c>
    </row>
    <row r="157" spans="1:2" x14ac:dyDescent="0.35">
      <c r="A157" s="4" t="str">
        <f>Datagrunnlag!A33</f>
        <v>BRS-NO-132</v>
      </c>
      <c r="B157" s="4">
        <f>Datagrunnlag!BA33</f>
        <v>47</v>
      </c>
    </row>
    <row r="158" spans="1:2" x14ac:dyDescent="0.35">
      <c r="A158" s="4" t="str">
        <f>Datagrunnlag!A34</f>
        <v>BRS-NO-133</v>
      </c>
      <c r="B158" s="4">
        <f>Datagrunnlag!BA34</f>
        <v>388</v>
      </c>
    </row>
    <row r="159" spans="1:2" x14ac:dyDescent="0.35">
      <c r="A159" s="4" t="str">
        <f>Datagrunnlag!A36</f>
        <v>BRS-NO-221</v>
      </c>
      <c r="B159" s="4">
        <f>Datagrunnlag!BA36</f>
        <v>587</v>
      </c>
    </row>
    <row r="160" spans="1:2" x14ac:dyDescent="0.35">
      <c r="A160" s="4" t="str">
        <f>Datagrunnlag!A37</f>
        <v>BRS-NO-222</v>
      </c>
      <c r="B160" s="4">
        <f>Datagrunnlag!BA37</f>
        <v>94</v>
      </c>
    </row>
    <row r="161" spans="1:2" x14ac:dyDescent="0.35">
      <c r="A161" s="4" t="str">
        <f>Datagrunnlag!A38</f>
        <v>BRS-NO-223</v>
      </c>
      <c r="B161" s="4">
        <f>Datagrunnlag!BA38</f>
        <v>178</v>
      </c>
    </row>
    <row r="162" spans="1:2" x14ac:dyDescent="0.35">
      <c r="A162" s="4" t="str">
        <f>Datagrunnlag!A39</f>
        <v>BRS-NO-224</v>
      </c>
      <c r="B162" s="4">
        <f>Datagrunnlag!BA39</f>
        <v>10</v>
      </c>
    </row>
    <row r="163" spans="1:2" x14ac:dyDescent="0.35">
      <c r="A163" s="4" t="str">
        <f>Datagrunnlag!A40</f>
        <v>BRS-NO-402</v>
      </c>
      <c r="B163" s="4">
        <f>Datagrunnlag!BA40</f>
        <v>45751</v>
      </c>
    </row>
    <row r="164" spans="1:2" x14ac:dyDescent="0.35">
      <c r="A164" s="4" t="str">
        <f>Datagrunnlag!A43</f>
        <v>BRS-NO-622</v>
      </c>
      <c r="B164" s="4">
        <f>Datagrunnlag!BA43</f>
        <v>1282</v>
      </c>
    </row>
    <row r="165" spans="1:2" x14ac:dyDescent="0.35">
      <c r="A165" s="4" t="str">
        <f>Datagrunnlag!A46</f>
        <v>BRS-NO-303</v>
      </c>
      <c r="B165" s="4">
        <f>Datagrunnlag!BA46</f>
        <v>1575</v>
      </c>
    </row>
    <row r="166" spans="1:2" x14ac:dyDescent="0.35">
      <c r="A166" s="4" t="str">
        <f>Datagrunnlag!A47</f>
        <v>BRS-NO-315</v>
      </c>
      <c r="B166" s="4">
        <f>Datagrunnlag!BA47</f>
        <v>167130</v>
      </c>
    </row>
    <row r="167" spans="1:2" x14ac:dyDescent="0.35">
      <c r="A167" s="4" t="str">
        <f>Datagrunnlag!A48</f>
        <v>BRS-NO-611</v>
      </c>
      <c r="B167" s="4">
        <f>Datagrunnlag!BA48</f>
        <v>1458233</v>
      </c>
    </row>
    <row r="168" spans="1:2" x14ac:dyDescent="0.35">
      <c r="A168" s="4" t="str">
        <f>Datagrunnlag!A51</f>
        <v>BRS-NO-317</v>
      </c>
      <c r="B168" s="4">
        <f>Datagrunnlag!BA51</f>
        <v>6429523</v>
      </c>
    </row>
    <row r="192" spans="4:4" x14ac:dyDescent="0.35">
      <c r="D192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4C13-0078-4A48-9493-904C2DA9DFA9}">
  <dimension ref="A1:N193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2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9</v>
      </c>
      <c r="J3" s="12" t="s">
        <v>10</v>
      </c>
      <c r="K3" s="12" t="s">
        <v>11</v>
      </c>
      <c r="L3" s="12" t="s">
        <v>0</v>
      </c>
      <c r="M3" s="12" t="s">
        <v>1</v>
      </c>
      <c r="N3" s="12" t="s">
        <v>2</v>
      </c>
    </row>
    <row r="4" spans="1:14" x14ac:dyDescent="0.35">
      <c r="A4" s="4" t="s">
        <v>19</v>
      </c>
      <c r="B4" s="14">
        <f>Datagrunnlag!BD4-B5</f>
        <v>58627</v>
      </c>
      <c r="C4" s="14">
        <f>Datagrunnlag!BE4-C5</f>
        <v>54079</v>
      </c>
      <c r="D4" s="14">
        <f>Datagrunnlag!BF4</f>
        <v>3655</v>
      </c>
      <c r="E4" s="14">
        <f>Datagrunnlag!BG4</f>
        <v>707</v>
      </c>
      <c r="H4" s="4" t="s">
        <v>187</v>
      </c>
      <c r="I4" s="14">
        <f>Datagrunnlag!AK4</f>
        <v>70004</v>
      </c>
      <c r="J4" s="14">
        <f>Datagrunnlag!AO4</f>
        <v>66859</v>
      </c>
      <c r="K4" s="14">
        <f>Datagrunnlag!AS4</f>
        <v>65215</v>
      </c>
      <c r="L4" s="14">
        <f>Datagrunnlag!AW4</f>
        <v>76312</v>
      </c>
      <c r="M4" s="14">
        <f>Datagrunnlag!BA4</f>
        <v>71842</v>
      </c>
      <c r="N4" s="14">
        <f>Datagrunnlag!BE4-C5</f>
        <v>54079</v>
      </c>
    </row>
    <row r="5" spans="1:14" x14ac:dyDescent="0.35">
      <c r="A5" s="4" t="s">
        <v>188</v>
      </c>
      <c r="B5" s="4">
        <v>6136</v>
      </c>
      <c r="C5" s="4">
        <v>6136</v>
      </c>
      <c r="H5" s="4" t="s">
        <v>25</v>
      </c>
      <c r="I5" s="14">
        <f>Datagrunnlag!AK10</f>
        <v>50932</v>
      </c>
      <c r="J5" s="14">
        <f>Datagrunnlag!AO10</f>
        <v>51353</v>
      </c>
      <c r="K5" s="14">
        <f>Datagrunnlag!AS10</f>
        <v>56247</v>
      </c>
      <c r="L5" s="14">
        <f>Datagrunnlag!AW10</f>
        <v>47151</v>
      </c>
      <c r="M5" s="14">
        <f>Datagrunnlag!BA10</f>
        <v>47465</v>
      </c>
      <c r="N5" s="14">
        <f>Datagrunnlag!BE10</f>
        <v>40289</v>
      </c>
    </row>
    <row r="6" spans="1:14" x14ac:dyDescent="0.35">
      <c r="A6" s="4" t="s">
        <v>25</v>
      </c>
      <c r="B6" s="14">
        <f>Datagrunnlag!BD10</f>
        <v>44045</v>
      </c>
      <c r="C6" s="14">
        <f>Datagrunnlag!BE10</f>
        <v>40289</v>
      </c>
      <c r="D6" s="14">
        <f>Datagrunnlag!BF10</f>
        <v>3004</v>
      </c>
      <c r="E6" s="14">
        <f>Datagrunnlag!BG10</f>
        <v>718</v>
      </c>
      <c r="H6" s="4" t="s">
        <v>32</v>
      </c>
      <c r="I6" s="14">
        <f>Datagrunnlag!AK15</f>
        <v>12209</v>
      </c>
      <c r="J6" s="14">
        <f>Datagrunnlag!AO15</f>
        <v>10515</v>
      </c>
      <c r="K6" s="14">
        <f>Datagrunnlag!AS15</f>
        <v>12736</v>
      </c>
      <c r="L6" s="14">
        <f>Datagrunnlag!AW15</f>
        <v>10976</v>
      </c>
      <c r="M6" s="14">
        <f>Datagrunnlag!BA15</f>
        <v>12580</v>
      </c>
      <c r="N6" s="14">
        <f>Datagrunnlag!BE15</f>
        <v>11591</v>
      </c>
    </row>
    <row r="7" spans="1:14" x14ac:dyDescent="0.35">
      <c r="A7" s="4" t="s">
        <v>32</v>
      </c>
      <c r="B7" s="14">
        <f>Datagrunnlag!BD15</f>
        <v>12665</v>
      </c>
      <c r="C7" s="14">
        <f>Datagrunnlag!BE15</f>
        <v>11591</v>
      </c>
      <c r="D7" s="14">
        <f>Datagrunnlag!BF15</f>
        <v>290</v>
      </c>
      <c r="E7" s="14">
        <f>Datagrunnlag!BG15</f>
        <v>640</v>
      </c>
      <c r="H7" s="4" t="s">
        <v>39</v>
      </c>
      <c r="I7" s="14">
        <f>Datagrunnlag!AK20</f>
        <v>107430</v>
      </c>
      <c r="J7" s="14">
        <f>Datagrunnlag!AO20</f>
        <v>64024</v>
      </c>
      <c r="K7" s="14">
        <f>Datagrunnlag!AS20</f>
        <v>131069</v>
      </c>
      <c r="L7" s="14">
        <f>Datagrunnlag!AW20</f>
        <v>103454</v>
      </c>
      <c r="M7" s="14">
        <f>Datagrunnlag!BA20</f>
        <v>991630</v>
      </c>
      <c r="N7" s="14">
        <f>Datagrunnlag!BE20</f>
        <v>245384</v>
      </c>
    </row>
    <row r="8" spans="1:14" x14ac:dyDescent="0.35">
      <c r="A8" s="4" t="s">
        <v>176</v>
      </c>
      <c r="B8" s="14">
        <f>Datagrunnlag!BD20</f>
        <v>245823</v>
      </c>
      <c r="C8" s="14">
        <f>Datagrunnlag!BE20</f>
        <v>245384</v>
      </c>
      <c r="D8" s="14">
        <f>Datagrunnlag!BF20</f>
        <v>433</v>
      </c>
      <c r="E8" s="14"/>
      <c r="H8" s="4" t="s">
        <v>52</v>
      </c>
      <c r="I8" s="14">
        <f>Datagrunnlag!AK28</f>
        <v>183418</v>
      </c>
      <c r="J8" s="14">
        <f>Datagrunnlag!AO28</f>
        <v>110877</v>
      </c>
      <c r="K8" s="14">
        <f>Datagrunnlag!AS28</f>
        <v>398321</v>
      </c>
      <c r="L8" s="14">
        <f>Datagrunnlag!AW28</f>
        <v>313990</v>
      </c>
      <c r="M8" s="14">
        <f>Datagrunnlag!BA28</f>
        <v>190128</v>
      </c>
      <c r="N8" s="14">
        <f>Datagrunnlag!BE28</f>
        <v>184311</v>
      </c>
    </row>
    <row r="9" spans="1:14" x14ac:dyDescent="0.35">
      <c r="A9" s="4" t="s">
        <v>177</v>
      </c>
      <c r="B9" s="14">
        <f>Datagrunnlag!BD28</f>
        <v>184857</v>
      </c>
      <c r="C9" s="14">
        <f>Datagrunnlag!BE28</f>
        <v>184311</v>
      </c>
      <c r="D9" s="14">
        <f>Datagrunnlag!BF28</f>
        <v>544</v>
      </c>
      <c r="E9" s="14"/>
      <c r="H9" s="4" t="s">
        <v>55</v>
      </c>
      <c r="I9" s="14">
        <f>Datagrunnlag!AK31</f>
        <v>46886</v>
      </c>
      <c r="J9" s="14">
        <f>Datagrunnlag!AO31</f>
        <v>37130</v>
      </c>
      <c r="K9" s="14">
        <f>Datagrunnlag!AS31</f>
        <v>106256</v>
      </c>
      <c r="L9" s="14">
        <f>Datagrunnlag!AW31</f>
        <v>57854</v>
      </c>
      <c r="M9" s="14">
        <f>Datagrunnlag!BA31</f>
        <v>49432</v>
      </c>
      <c r="N9" s="14">
        <f>Datagrunnlag!BE31</f>
        <v>32471</v>
      </c>
    </row>
    <row r="10" spans="1:14" x14ac:dyDescent="0.35">
      <c r="A10" s="4" t="s">
        <v>55</v>
      </c>
      <c r="B10" s="14">
        <f>Datagrunnlag!BD31</f>
        <v>33142</v>
      </c>
      <c r="C10" s="14">
        <f>Datagrunnlag!BE31</f>
        <v>32471</v>
      </c>
      <c r="D10" s="14">
        <f>Datagrunnlag!BF31</f>
        <v>662</v>
      </c>
      <c r="E10" s="14"/>
      <c r="H10" s="12" t="s">
        <v>178</v>
      </c>
    </row>
    <row r="11" spans="1:14" x14ac:dyDescent="0.35">
      <c r="A11" s="4" t="s">
        <v>76</v>
      </c>
      <c r="B11" s="14">
        <f>Datagrunnlag!BD42</f>
        <v>7603</v>
      </c>
      <c r="C11" s="14">
        <f>Datagrunnlag!BE42</f>
        <v>2557</v>
      </c>
      <c r="D11" s="14">
        <f>Datagrunnlag!BF42</f>
        <v>5045</v>
      </c>
      <c r="E11" s="14"/>
      <c r="H11" s="12"/>
      <c r="I11" s="12" t="s">
        <v>9</v>
      </c>
      <c r="J11" s="12" t="s">
        <v>10</v>
      </c>
      <c r="K11" s="12" t="s">
        <v>11</v>
      </c>
      <c r="L11" s="12" t="s">
        <v>0</v>
      </c>
      <c r="M11" s="12" t="s">
        <v>1</v>
      </c>
      <c r="N11" s="12" t="s">
        <v>2</v>
      </c>
    </row>
    <row r="12" spans="1:14" x14ac:dyDescent="0.35">
      <c r="A12" s="4" t="s">
        <v>77</v>
      </c>
      <c r="B12" s="14">
        <f>Datagrunnlag!BD45</f>
        <v>2384470</v>
      </c>
      <c r="C12" s="14">
        <f>Datagrunnlag!BE45</f>
        <v>1308123</v>
      </c>
      <c r="D12" s="14">
        <f>Datagrunnlag!BF45</f>
        <v>1076347</v>
      </c>
      <c r="E12" s="14"/>
      <c r="H12" s="4" t="s">
        <v>56</v>
      </c>
      <c r="I12" s="14">
        <f>Datagrunnlag!AK32</f>
        <v>1997</v>
      </c>
      <c r="J12" s="14">
        <f>Datagrunnlag!AO32</f>
        <v>1832</v>
      </c>
      <c r="K12" s="14">
        <f>Datagrunnlag!AS32</f>
        <v>2115</v>
      </c>
      <c r="L12" s="14">
        <f>Datagrunnlag!AW32</f>
        <v>2167</v>
      </c>
      <c r="M12" s="14">
        <f>Datagrunnlag!BA32</f>
        <v>2377</v>
      </c>
      <c r="N12" s="14">
        <f>Datagrunnlag!BE32</f>
        <v>1628</v>
      </c>
    </row>
    <row r="13" spans="1:14" x14ac:dyDescent="0.35">
      <c r="A13" s="4" t="s">
        <v>173</v>
      </c>
      <c r="B13" s="14">
        <f>Datagrunnlag!BD50</f>
        <v>3666828</v>
      </c>
      <c r="C13" s="14">
        <f>Datagrunnlag!BE50</f>
        <v>3666456</v>
      </c>
      <c r="D13" s="14">
        <f>Datagrunnlag!BF50</f>
        <v>365</v>
      </c>
      <c r="E13" s="14"/>
      <c r="H13" s="4" t="s">
        <v>58</v>
      </c>
      <c r="I13" s="14">
        <f>Datagrunnlag!AK33</f>
        <v>41</v>
      </c>
      <c r="J13" s="14">
        <f>Datagrunnlag!AO33</f>
        <v>22</v>
      </c>
      <c r="K13" s="14">
        <f>Datagrunnlag!AS33</f>
        <v>47</v>
      </c>
      <c r="L13" s="14">
        <f>Datagrunnlag!AW33</f>
        <v>100</v>
      </c>
      <c r="M13" s="14">
        <f>Datagrunnlag!BA33</f>
        <v>47</v>
      </c>
      <c r="N13" s="14">
        <f>Datagrunnlag!BE33</f>
        <v>36</v>
      </c>
    </row>
    <row r="14" spans="1:14" x14ac:dyDescent="0.35">
      <c r="H14" s="4" t="s">
        <v>60</v>
      </c>
      <c r="I14" s="14">
        <f>Datagrunnlag!AK34</f>
        <v>368</v>
      </c>
      <c r="J14" s="14">
        <f>Datagrunnlag!AO34</f>
        <v>272</v>
      </c>
      <c r="K14" s="14">
        <f>Datagrunnlag!AS34</f>
        <v>396</v>
      </c>
      <c r="L14" s="14">
        <f>Datagrunnlag!AW34</f>
        <v>501</v>
      </c>
      <c r="M14" s="14">
        <f>Datagrunnlag!BA34</f>
        <v>388</v>
      </c>
      <c r="N14" s="14">
        <f>Datagrunnlag!BE34</f>
        <v>316</v>
      </c>
    </row>
    <row r="15" spans="1:14" x14ac:dyDescent="0.35">
      <c r="H15" s="4" t="s">
        <v>64</v>
      </c>
      <c r="I15" s="14">
        <f>Datagrunnlag!AK36</f>
        <v>542</v>
      </c>
      <c r="J15" s="14">
        <f>Datagrunnlag!AO36</f>
        <v>430</v>
      </c>
      <c r="K15" s="14">
        <f>Datagrunnlag!AS36</f>
        <v>594</v>
      </c>
      <c r="L15" s="14">
        <f>Datagrunnlag!AW36</f>
        <v>555</v>
      </c>
      <c r="M15" s="14">
        <f>Datagrunnlag!BA36</f>
        <v>587</v>
      </c>
      <c r="N15" s="14">
        <f>Datagrunnlag!BE36</f>
        <v>493</v>
      </c>
    </row>
    <row r="16" spans="1:14" x14ac:dyDescent="0.35">
      <c r="H16" s="4" t="s">
        <v>66</v>
      </c>
      <c r="I16" s="14">
        <f>Datagrunnlag!AK37</f>
        <v>133</v>
      </c>
      <c r="J16" s="14">
        <f>Datagrunnlag!AO37</f>
        <v>55</v>
      </c>
      <c r="K16" s="14">
        <f>Datagrunnlag!AS37</f>
        <v>65</v>
      </c>
      <c r="L16" s="14">
        <f>Datagrunnlag!AW37</f>
        <v>89</v>
      </c>
      <c r="M16" s="14">
        <f>Datagrunnlag!BA37</f>
        <v>94</v>
      </c>
      <c r="N16" s="14">
        <f>Datagrunnlag!BE37</f>
        <v>54</v>
      </c>
    </row>
    <row r="17" spans="8:14" x14ac:dyDescent="0.35">
      <c r="H17" s="4" t="s">
        <v>68</v>
      </c>
      <c r="I17" s="14">
        <f>Datagrunnlag!AK38</f>
        <v>483</v>
      </c>
      <c r="J17" s="14">
        <f>Datagrunnlag!AO38</f>
        <v>123</v>
      </c>
      <c r="K17" s="14">
        <f>Datagrunnlag!AS38</f>
        <v>178</v>
      </c>
      <c r="L17" s="14">
        <f>Datagrunnlag!AW38</f>
        <v>286</v>
      </c>
      <c r="M17" s="14">
        <f>Datagrunnlag!BA38</f>
        <v>178</v>
      </c>
      <c r="N17" s="14">
        <f>Datagrunnlag!BE38</f>
        <v>80</v>
      </c>
    </row>
    <row r="18" spans="8:14" x14ac:dyDescent="0.35">
      <c r="H18" s="4" t="s">
        <v>70</v>
      </c>
      <c r="I18" s="14">
        <f>Datagrunnlag!AK39</f>
        <v>63</v>
      </c>
      <c r="J18" s="14">
        <f>Datagrunnlag!AO39</f>
        <v>10</v>
      </c>
      <c r="K18" s="14">
        <f>Datagrunnlag!AS39</f>
        <v>30</v>
      </c>
      <c r="L18" s="14">
        <f>Datagrunnlag!AW39</f>
        <v>12</v>
      </c>
      <c r="M18" s="14">
        <f>Datagrunnlag!BA39</f>
        <v>10</v>
      </c>
      <c r="N18" s="14">
        <f>Datagrunnlag!BE39</f>
        <v>8</v>
      </c>
    </row>
    <row r="19" spans="8:14" x14ac:dyDescent="0.35">
      <c r="H19" s="4" t="s">
        <v>72</v>
      </c>
      <c r="I19" s="14">
        <f>Datagrunnlag!AK40</f>
        <v>43259</v>
      </c>
      <c r="J19" s="14">
        <f>Datagrunnlag!AO40</f>
        <v>34386</v>
      </c>
      <c r="K19" s="14">
        <f>Datagrunnlag!AS40</f>
        <v>102831</v>
      </c>
      <c r="L19" s="14">
        <f>Datagrunnlag!AW40</f>
        <v>54144</v>
      </c>
      <c r="M19" s="14">
        <f>Datagrunnlag!BA40</f>
        <v>45751</v>
      </c>
      <c r="N19" s="14">
        <f>Datagrunnlag!BE40</f>
        <v>29856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Datagrunnlag!BE5</f>
        <v>54705</v>
      </c>
    </row>
    <row r="143" spans="1:2" x14ac:dyDescent="0.35">
      <c r="A143" s="4" t="str">
        <f>Datagrunnlag!A8</f>
        <v>BRS-NO-104</v>
      </c>
      <c r="B143" s="4">
        <f>Datagrunnlag!BE8</f>
        <v>5510</v>
      </c>
    </row>
    <row r="144" spans="1:2" x14ac:dyDescent="0.35">
      <c r="A144" s="4" t="str">
        <f>Datagrunnlag!A11</f>
        <v>BRS-NO-102</v>
      </c>
      <c r="B144" s="4">
        <f>Datagrunnlag!BE11</f>
        <v>3209</v>
      </c>
    </row>
    <row r="145" spans="1:2" x14ac:dyDescent="0.35">
      <c r="A145" s="4" t="str">
        <f>Datagrunnlag!A12</f>
        <v>BRS-NO-103</v>
      </c>
      <c r="B145" s="4">
        <f>Datagrunnlag!BE12</f>
        <v>27563</v>
      </c>
    </row>
    <row r="146" spans="1:2" x14ac:dyDescent="0.35">
      <c r="A146" s="4" t="str">
        <f>Datagrunnlag!A13</f>
        <v>BRS-NO-123</v>
      </c>
      <c r="B146" s="4">
        <f>Datagrunnlag!BE13</f>
        <v>9517</v>
      </c>
    </row>
    <row r="147" spans="1:2" x14ac:dyDescent="0.35">
      <c r="A147" s="4" t="str">
        <f>Datagrunnlag!A16</f>
        <v>BRS-NO-201</v>
      </c>
      <c r="B147" s="4">
        <f>Datagrunnlag!BE16</f>
        <v>7247</v>
      </c>
    </row>
    <row r="148" spans="1:2" x14ac:dyDescent="0.35">
      <c r="A148" s="4" t="str">
        <f>Datagrunnlag!A17</f>
        <v>BRS-NO-202</v>
      </c>
      <c r="B148" s="4">
        <f>Datagrunnlag!BE17</f>
        <v>2625</v>
      </c>
    </row>
    <row r="149" spans="1:2" x14ac:dyDescent="0.35">
      <c r="A149" s="4" t="str">
        <f>Datagrunnlag!A18</f>
        <v>BRS-NO-211</v>
      </c>
      <c r="B149" s="4">
        <f>Datagrunnlag!BE18</f>
        <v>1719</v>
      </c>
    </row>
    <row r="150" spans="1:2" x14ac:dyDescent="0.35">
      <c r="A150" s="4" t="str">
        <f>Datagrunnlag!A21</f>
        <v>BRS-NO-121</v>
      </c>
      <c r="B150" s="4">
        <f>Datagrunnlag!BE21</f>
        <v>4185</v>
      </c>
    </row>
    <row r="151" spans="1:2" x14ac:dyDescent="0.35">
      <c r="A151" s="4" t="str">
        <f>Datagrunnlag!A22</f>
        <v>BRS-NO-122</v>
      </c>
      <c r="B151" s="4">
        <f>Datagrunnlag!BE22</f>
        <v>2689</v>
      </c>
    </row>
    <row r="152" spans="1:2" x14ac:dyDescent="0.35">
      <c r="A152" s="4" t="str">
        <f>Datagrunnlag!A23</f>
        <v>BRS-NO-212</v>
      </c>
      <c r="B152" s="4">
        <f>Datagrunnlag!BE23</f>
        <v>1368</v>
      </c>
    </row>
    <row r="153" spans="1:2" x14ac:dyDescent="0.35">
      <c r="A153" s="4" t="str">
        <f>Datagrunnlag!A24</f>
        <v>BRS-NO-213</v>
      </c>
      <c r="B153" s="4">
        <f>Datagrunnlag!BE24</f>
        <v>766</v>
      </c>
    </row>
    <row r="154" spans="1:2" x14ac:dyDescent="0.35">
      <c r="A154" s="4" t="str">
        <f>Datagrunnlag!A25</f>
        <v>BRS-NO-302</v>
      </c>
      <c r="B154" s="4">
        <f>Datagrunnlag!BE25</f>
        <v>225688</v>
      </c>
    </row>
    <row r="155" spans="1:2" x14ac:dyDescent="0.35">
      <c r="A155" s="4" t="str">
        <f>Datagrunnlag!A26</f>
        <v>BRS-NO-306</v>
      </c>
      <c r="B155" s="4">
        <f>Datagrunnlag!BE26</f>
        <v>10688</v>
      </c>
    </row>
    <row r="156" spans="1:2" x14ac:dyDescent="0.35">
      <c r="A156" s="4" t="str">
        <f>Datagrunnlag!A29</f>
        <v>BRS-NO-301</v>
      </c>
      <c r="B156" s="4">
        <f>Datagrunnlag!BE29</f>
        <v>184311</v>
      </c>
    </row>
    <row r="157" spans="1:2" x14ac:dyDescent="0.35">
      <c r="A157" s="4" t="str">
        <f>Datagrunnlag!A32</f>
        <v>BRS-NO-111</v>
      </c>
      <c r="B157" s="4">
        <f>Datagrunnlag!BE32</f>
        <v>1628</v>
      </c>
    </row>
    <row r="158" spans="1:2" x14ac:dyDescent="0.35">
      <c r="A158" s="4" t="str">
        <f>Datagrunnlag!A33</f>
        <v>BRS-NO-132</v>
      </c>
      <c r="B158" s="4">
        <f>Datagrunnlag!BE33</f>
        <v>36</v>
      </c>
    </row>
    <row r="159" spans="1:2" x14ac:dyDescent="0.35">
      <c r="A159" s="4" t="str">
        <f>Datagrunnlag!A34</f>
        <v>BRS-NO-133</v>
      </c>
      <c r="B159" s="4">
        <f>Datagrunnlag!BE34</f>
        <v>316</v>
      </c>
    </row>
    <row r="160" spans="1:2" x14ac:dyDescent="0.35">
      <c r="A160" s="4" t="str">
        <f>Datagrunnlag!A36</f>
        <v>BRS-NO-221</v>
      </c>
      <c r="B160" s="4">
        <f>Datagrunnlag!BE36</f>
        <v>493</v>
      </c>
    </row>
    <row r="161" spans="1:2" x14ac:dyDescent="0.35">
      <c r="A161" s="4" t="str">
        <f>Datagrunnlag!A37</f>
        <v>BRS-NO-222</v>
      </c>
      <c r="B161" s="4">
        <f>Datagrunnlag!BE37</f>
        <v>54</v>
      </c>
    </row>
    <row r="162" spans="1:2" x14ac:dyDescent="0.35">
      <c r="A162" s="4" t="str">
        <f>Datagrunnlag!A38</f>
        <v>BRS-NO-223</v>
      </c>
      <c r="B162" s="4">
        <f>Datagrunnlag!BE38</f>
        <v>80</v>
      </c>
    </row>
    <row r="163" spans="1:2" x14ac:dyDescent="0.35">
      <c r="A163" s="4" t="str">
        <f>Datagrunnlag!A39</f>
        <v>BRS-NO-224</v>
      </c>
      <c r="B163" s="4">
        <f>Datagrunnlag!BE39</f>
        <v>8</v>
      </c>
    </row>
    <row r="164" spans="1:2" x14ac:dyDescent="0.35">
      <c r="A164" s="4" t="str">
        <f>Datagrunnlag!A40</f>
        <v>BRS-NO-402</v>
      </c>
      <c r="B164" s="4">
        <f>Datagrunnlag!BE40</f>
        <v>29856</v>
      </c>
    </row>
    <row r="165" spans="1:2" x14ac:dyDescent="0.35">
      <c r="A165" s="4" t="str">
        <f>Datagrunnlag!A43</f>
        <v>BRS-NO-622</v>
      </c>
      <c r="B165" s="4">
        <f>Datagrunnlag!BE43</f>
        <v>2557</v>
      </c>
    </row>
    <row r="166" spans="1:2" x14ac:dyDescent="0.35">
      <c r="A166" s="4" t="str">
        <f>Datagrunnlag!A46</f>
        <v>BRS-NO-303</v>
      </c>
      <c r="B166" s="4">
        <f>Datagrunnlag!BE46</f>
        <v>1078</v>
      </c>
    </row>
    <row r="167" spans="1:2" x14ac:dyDescent="0.35">
      <c r="A167" s="4" t="str">
        <f>Datagrunnlag!A47</f>
        <v>BRS-NO-315</v>
      </c>
      <c r="B167" s="4">
        <f>Datagrunnlag!BE47</f>
        <v>127976</v>
      </c>
    </row>
    <row r="168" spans="1:2" x14ac:dyDescent="0.35">
      <c r="A168" s="4" t="str">
        <f>Datagrunnlag!A48</f>
        <v>BRS-NO-611</v>
      </c>
      <c r="B168" s="4">
        <f>Datagrunnlag!BE48</f>
        <v>1179069</v>
      </c>
    </row>
    <row r="169" spans="1:2" x14ac:dyDescent="0.35">
      <c r="A169" s="4" t="str">
        <f>Datagrunnlag!A51</f>
        <v>BRS-NO-317</v>
      </c>
      <c r="B169" s="4">
        <f>Datagrunnlag!BE51</f>
        <v>3666456</v>
      </c>
    </row>
    <row r="193" spans="4:4" x14ac:dyDescent="0.35">
      <c r="D193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73"/>
  <sheetViews>
    <sheetView workbookViewId="0">
      <selection activeCell="P15" sqref="P15"/>
    </sheetView>
  </sheetViews>
  <sheetFormatPr baseColWidth="10" defaultColWidth="11" defaultRowHeight="15.5" x14ac:dyDescent="0.35"/>
  <cols>
    <col min="1" max="1" width="3.58203125" style="7" customWidth="1"/>
    <col min="2" max="2" width="17.75" style="7" bestFit="1" customWidth="1"/>
    <col min="3" max="3" width="4.83203125" style="7" bestFit="1" customWidth="1"/>
    <col min="4" max="4" width="10.83203125" style="7" bestFit="1" customWidth="1"/>
    <col min="5" max="5" width="10.83203125" style="7" customWidth="1"/>
    <col min="6" max="6" width="16.83203125" style="7" bestFit="1" customWidth="1"/>
    <col min="7" max="7" width="3.83203125" style="7" bestFit="1" customWidth="1"/>
    <col min="8" max="8" width="21.33203125" style="7" bestFit="1" customWidth="1"/>
    <col min="9" max="9" width="4.83203125" style="7" bestFit="1" customWidth="1"/>
    <col min="10" max="10" width="12.33203125" style="7" bestFit="1" customWidth="1"/>
    <col min="11" max="11" width="4.83203125" style="7" bestFit="1" customWidth="1"/>
    <col min="12" max="12" width="28.83203125" style="7" bestFit="1" customWidth="1"/>
    <col min="13" max="13" width="5.83203125" style="7" bestFit="1" customWidth="1"/>
    <col min="14" max="14" width="11" style="7" bestFit="1" customWidth="1"/>
    <col min="15" max="15" width="7.83203125" style="7" bestFit="1" customWidth="1"/>
    <col min="16" max="16" width="30.08203125" style="7" bestFit="1" customWidth="1"/>
    <col min="17" max="16384" width="11" style="7"/>
  </cols>
  <sheetData>
    <row r="1" spans="2:17" ht="19.5" x14ac:dyDescent="0.45">
      <c r="B1" s="39" t="s">
        <v>91</v>
      </c>
    </row>
    <row r="2" spans="2:17" ht="10" customHeight="1" x14ac:dyDescent="0.35"/>
    <row r="3" spans="2:17" x14ac:dyDescent="0.35">
      <c r="B3" s="35" t="s">
        <v>11</v>
      </c>
    </row>
    <row r="4" spans="2:17" x14ac:dyDescent="0.35">
      <c r="B4" s="36" t="s">
        <v>19</v>
      </c>
      <c r="C4" s="36"/>
      <c r="D4" s="36" t="s">
        <v>25</v>
      </c>
      <c r="E4" s="36"/>
      <c r="F4" s="36" t="s">
        <v>32</v>
      </c>
      <c r="G4" s="36"/>
      <c r="H4" s="36" t="s">
        <v>92</v>
      </c>
      <c r="I4" s="36"/>
      <c r="J4" s="36" t="s">
        <v>93</v>
      </c>
      <c r="K4" s="36"/>
      <c r="L4" s="36" t="s">
        <v>94</v>
      </c>
      <c r="M4" s="36"/>
      <c r="N4" s="36" t="s">
        <v>77</v>
      </c>
      <c r="O4" s="36"/>
      <c r="P4" s="36" t="s">
        <v>84</v>
      </c>
    </row>
    <row r="5" spans="2:17" x14ac:dyDescent="0.35">
      <c r="B5" s="7" t="s">
        <v>95</v>
      </c>
      <c r="C5" s="7">
        <v>1675</v>
      </c>
      <c r="D5" s="7" t="s">
        <v>96</v>
      </c>
      <c r="E5" s="7">
        <v>1846</v>
      </c>
      <c r="F5" s="7" t="s">
        <v>95</v>
      </c>
      <c r="G5" s="7">
        <v>42</v>
      </c>
      <c r="H5" s="7" t="s">
        <v>97</v>
      </c>
      <c r="I5" s="7">
        <v>188</v>
      </c>
      <c r="J5" s="7" t="s">
        <v>98</v>
      </c>
      <c r="K5" s="7">
        <v>98</v>
      </c>
      <c r="L5" s="7" t="s">
        <v>99</v>
      </c>
      <c r="M5" s="7">
        <v>12520</v>
      </c>
      <c r="N5" s="7" t="s">
        <v>100</v>
      </c>
      <c r="O5" s="7">
        <v>534042</v>
      </c>
      <c r="P5" s="7" t="s">
        <v>101</v>
      </c>
      <c r="Q5" s="7">
        <v>135</v>
      </c>
    </row>
    <row r="6" spans="2:17" x14ac:dyDescent="0.35">
      <c r="B6" s="7" t="s">
        <v>102</v>
      </c>
      <c r="C6" s="7">
        <v>626</v>
      </c>
      <c r="D6" s="7" t="s">
        <v>95</v>
      </c>
      <c r="E6" s="7">
        <v>1538</v>
      </c>
      <c r="F6" s="7" t="s">
        <v>103</v>
      </c>
      <c r="G6" s="7">
        <v>40</v>
      </c>
      <c r="H6" s="7" t="s">
        <v>102</v>
      </c>
      <c r="I6" s="7">
        <v>88</v>
      </c>
      <c r="J6" s="7" t="s">
        <v>104</v>
      </c>
      <c r="K6" s="7">
        <v>84</v>
      </c>
      <c r="L6" s="7" t="s">
        <v>96</v>
      </c>
      <c r="M6" s="7">
        <v>1695</v>
      </c>
      <c r="N6" s="7" t="s">
        <v>105</v>
      </c>
      <c r="O6" s="7">
        <v>43146</v>
      </c>
      <c r="P6" s="7" t="s">
        <v>106</v>
      </c>
      <c r="Q6" s="7">
        <v>32</v>
      </c>
    </row>
    <row r="7" spans="2:17" x14ac:dyDescent="0.35">
      <c r="B7" s="7" t="s">
        <v>107</v>
      </c>
      <c r="C7" s="7">
        <v>309</v>
      </c>
      <c r="D7" s="7" t="s">
        <v>101</v>
      </c>
      <c r="E7" s="7">
        <v>438</v>
      </c>
      <c r="F7" s="7" t="s">
        <v>108</v>
      </c>
      <c r="G7" s="7">
        <v>38</v>
      </c>
      <c r="H7" s="7" t="s">
        <v>98</v>
      </c>
      <c r="I7" s="7">
        <v>65</v>
      </c>
      <c r="J7" s="7" t="s">
        <v>107</v>
      </c>
      <c r="K7" s="7">
        <v>69</v>
      </c>
      <c r="L7" s="7" t="s">
        <v>109</v>
      </c>
      <c r="M7" s="7">
        <v>987</v>
      </c>
      <c r="N7" s="7" t="s">
        <v>110</v>
      </c>
      <c r="O7" s="7">
        <v>20488</v>
      </c>
      <c r="P7" s="7" t="s">
        <v>111</v>
      </c>
      <c r="Q7" s="7">
        <v>15</v>
      </c>
    </row>
    <row r="9" spans="2:17" x14ac:dyDescent="0.35">
      <c r="B9" s="10" t="s">
        <v>0</v>
      </c>
    </row>
    <row r="10" spans="2:17" x14ac:dyDescent="0.35">
      <c r="B10" s="8" t="s">
        <v>19</v>
      </c>
      <c r="C10" s="8"/>
      <c r="D10" s="8" t="s">
        <v>25</v>
      </c>
      <c r="E10" s="8"/>
      <c r="F10" s="8" t="s">
        <v>32</v>
      </c>
      <c r="G10" s="8"/>
      <c r="H10" s="8" t="s">
        <v>92</v>
      </c>
      <c r="I10" s="8"/>
      <c r="J10" s="8" t="s">
        <v>93</v>
      </c>
      <c r="K10" s="8"/>
      <c r="L10" s="8" t="s">
        <v>94</v>
      </c>
      <c r="M10" s="8"/>
      <c r="N10" s="8" t="s">
        <v>77</v>
      </c>
      <c r="O10" s="8"/>
      <c r="P10" s="8" t="s">
        <v>84</v>
      </c>
    </row>
    <row r="11" spans="2:17" x14ac:dyDescent="0.35">
      <c r="B11" s="7" t="s">
        <v>95</v>
      </c>
      <c r="C11" s="7">
        <v>1576</v>
      </c>
      <c r="D11" s="7" t="s">
        <v>96</v>
      </c>
      <c r="E11" s="7">
        <v>1802</v>
      </c>
      <c r="F11" s="7" t="s">
        <v>108</v>
      </c>
      <c r="G11" s="7">
        <v>38</v>
      </c>
      <c r="H11" s="7" t="s">
        <v>112</v>
      </c>
      <c r="I11" s="7">
        <v>534</v>
      </c>
      <c r="J11" s="7" t="s">
        <v>104</v>
      </c>
      <c r="K11" s="7">
        <v>79</v>
      </c>
      <c r="L11" s="7" t="s">
        <v>99</v>
      </c>
      <c r="M11" s="7">
        <v>9303</v>
      </c>
      <c r="N11" s="7" t="s">
        <v>100</v>
      </c>
      <c r="O11" s="7">
        <v>439984</v>
      </c>
      <c r="P11" s="7" t="s">
        <v>113</v>
      </c>
      <c r="Q11" s="7">
        <v>549</v>
      </c>
    </row>
    <row r="12" spans="2:17" x14ac:dyDescent="0.35">
      <c r="B12" s="7" t="s">
        <v>102</v>
      </c>
      <c r="C12" s="7">
        <v>452</v>
      </c>
      <c r="D12" s="7" t="s">
        <v>95</v>
      </c>
      <c r="E12" s="7">
        <v>1310</v>
      </c>
      <c r="F12" s="7" t="s">
        <v>95</v>
      </c>
      <c r="G12" s="7">
        <v>37</v>
      </c>
      <c r="H12" s="7" t="s">
        <v>102</v>
      </c>
      <c r="I12" s="7">
        <v>151</v>
      </c>
      <c r="J12" s="7" t="s">
        <v>114</v>
      </c>
      <c r="K12" s="7">
        <v>64</v>
      </c>
      <c r="L12" s="7" t="s">
        <v>96</v>
      </c>
      <c r="M12" s="7">
        <v>2041</v>
      </c>
      <c r="N12" s="7" t="s">
        <v>110</v>
      </c>
      <c r="O12" s="7">
        <v>54486</v>
      </c>
      <c r="P12" s="7" t="s">
        <v>101</v>
      </c>
      <c r="Q12" s="7">
        <v>251</v>
      </c>
    </row>
    <row r="13" spans="2:17" x14ac:dyDescent="0.35">
      <c r="B13" s="7" t="s">
        <v>107</v>
      </c>
      <c r="C13" s="7">
        <v>171</v>
      </c>
      <c r="D13" s="7" t="s">
        <v>115</v>
      </c>
      <c r="E13" s="7">
        <v>252</v>
      </c>
      <c r="F13" s="7" t="s">
        <v>103</v>
      </c>
      <c r="G13" s="7">
        <v>31</v>
      </c>
      <c r="H13" s="7" t="s">
        <v>116</v>
      </c>
      <c r="I13" s="7">
        <v>99</v>
      </c>
      <c r="J13" s="7" t="s">
        <v>112</v>
      </c>
      <c r="K13" s="7">
        <v>64</v>
      </c>
      <c r="L13" s="7" t="s">
        <v>109</v>
      </c>
      <c r="M13" s="7">
        <v>243</v>
      </c>
      <c r="N13" s="7" t="s">
        <v>117</v>
      </c>
      <c r="O13" s="7">
        <v>19218</v>
      </c>
      <c r="P13" s="7" t="s">
        <v>106</v>
      </c>
      <c r="Q13" s="7">
        <v>16</v>
      </c>
    </row>
    <row r="15" spans="2:17" x14ac:dyDescent="0.35">
      <c r="B15" s="10" t="s">
        <v>1</v>
      </c>
    </row>
    <row r="16" spans="2:17" x14ac:dyDescent="0.35">
      <c r="B16" s="8" t="s">
        <v>19</v>
      </c>
      <c r="C16" s="8"/>
      <c r="D16" s="8" t="s">
        <v>25</v>
      </c>
      <c r="E16" s="8"/>
      <c r="F16" s="8" t="s">
        <v>32</v>
      </c>
      <c r="G16" s="8"/>
      <c r="H16" s="8" t="s">
        <v>92</v>
      </c>
      <c r="I16" s="8"/>
      <c r="J16" s="8" t="s">
        <v>93</v>
      </c>
      <c r="K16" s="8"/>
      <c r="L16" s="8" t="s">
        <v>94</v>
      </c>
      <c r="M16" s="8"/>
      <c r="N16" s="8" t="s">
        <v>77</v>
      </c>
      <c r="O16" s="8"/>
      <c r="P16" s="8" t="s">
        <v>84</v>
      </c>
    </row>
    <row r="17" spans="2:17" x14ac:dyDescent="0.35">
      <c r="B17" s="7" t="s">
        <v>95</v>
      </c>
      <c r="C17" s="7">
        <v>1808</v>
      </c>
      <c r="D17" s="7" t="s">
        <v>96</v>
      </c>
      <c r="E17" s="7">
        <v>1865</v>
      </c>
      <c r="F17" s="7" t="s">
        <v>95</v>
      </c>
      <c r="G17" s="7">
        <v>62</v>
      </c>
      <c r="H17" s="7" t="s">
        <v>118</v>
      </c>
      <c r="I17" s="7">
        <v>469</v>
      </c>
      <c r="J17" s="7" t="s">
        <v>104</v>
      </c>
      <c r="K17" s="7">
        <v>112</v>
      </c>
      <c r="L17" s="7" t="s">
        <v>96</v>
      </c>
      <c r="M17" s="7">
        <v>3724</v>
      </c>
      <c r="N17" s="7" t="s">
        <v>100</v>
      </c>
      <c r="O17" s="7">
        <v>629693</v>
      </c>
      <c r="P17" s="7" t="s">
        <v>101</v>
      </c>
      <c r="Q17" s="7">
        <v>187</v>
      </c>
    </row>
    <row r="18" spans="2:17" x14ac:dyDescent="0.35">
      <c r="B18" s="7" t="s">
        <v>102</v>
      </c>
      <c r="C18" s="7">
        <v>278</v>
      </c>
      <c r="D18" s="7" t="s">
        <v>95</v>
      </c>
      <c r="E18" s="7">
        <v>1409</v>
      </c>
      <c r="F18" s="7" t="s">
        <v>108</v>
      </c>
      <c r="G18" s="7">
        <v>48</v>
      </c>
      <c r="H18" s="7" t="s">
        <v>108</v>
      </c>
      <c r="I18" s="7">
        <v>215</v>
      </c>
      <c r="J18" s="7" t="s">
        <v>112</v>
      </c>
      <c r="K18" s="7">
        <v>79</v>
      </c>
      <c r="L18" s="7" t="s">
        <v>99</v>
      </c>
      <c r="M18" s="7">
        <v>869</v>
      </c>
      <c r="N18" s="7" t="s">
        <v>110</v>
      </c>
      <c r="O18" s="7">
        <v>17717</v>
      </c>
      <c r="P18" s="7" t="s">
        <v>106</v>
      </c>
      <c r="Q18" s="7">
        <v>19</v>
      </c>
    </row>
    <row r="19" spans="2:17" x14ac:dyDescent="0.35">
      <c r="B19" s="7" t="s">
        <v>119</v>
      </c>
      <c r="C19" s="7">
        <v>174</v>
      </c>
      <c r="D19" s="7" t="s">
        <v>115</v>
      </c>
      <c r="E19" s="7">
        <v>333</v>
      </c>
      <c r="F19" s="7" t="s">
        <v>103</v>
      </c>
      <c r="G19" s="7">
        <v>43</v>
      </c>
      <c r="H19" s="7" t="s">
        <v>97</v>
      </c>
      <c r="I19" s="7">
        <v>104</v>
      </c>
      <c r="J19" s="7" t="s">
        <v>107</v>
      </c>
      <c r="K19" s="7">
        <v>75</v>
      </c>
      <c r="L19" s="7" t="s">
        <v>109</v>
      </c>
      <c r="M19" s="7">
        <v>583</v>
      </c>
      <c r="N19" s="7" t="s">
        <v>120</v>
      </c>
      <c r="O19" s="7">
        <v>8248</v>
      </c>
      <c r="P19" s="7" t="s">
        <v>111</v>
      </c>
      <c r="Q19" s="7">
        <v>15</v>
      </c>
    </row>
    <row r="21" spans="2:17" x14ac:dyDescent="0.35">
      <c r="B21" s="10" t="s">
        <v>2</v>
      </c>
    </row>
    <row r="22" spans="2:17" x14ac:dyDescent="0.35">
      <c r="B22" s="8" t="s">
        <v>19</v>
      </c>
      <c r="C22" s="8"/>
      <c r="D22" s="8" t="s">
        <v>25</v>
      </c>
      <c r="E22" s="8"/>
      <c r="F22" s="8" t="s">
        <v>32</v>
      </c>
      <c r="G22" s="8"/>
      <c r="H22" s="8" t="s">
        <v>92</v>
      </c>
      <c r="I22" s="8"/>
      <c r="J22" s="8" t="s">
        <v>93</v>
      </c>
      <c r="K22" s="8"/>
      <c r="L22" s="8" t="s">
        <v>94</v>
      </c>
      <c r="M22" s="8"/>
      <c r="N22" s="8" t="s">
        <v>77</v>
      </c>
      <c r="O22" s="8"/>
      <c r="P22" s="8" t="s">
        <v>84</v>
      </c>
    </row>
    <row r="27" spans="2:17" x14ac:dyDescent="0.35">
      <c r="B27" s="10" t="s">
        <v>3</v>
      </c>
    </row>
    <row r="28" spans="2:17" x14ac:dyDescent="0.35">
      <c r="B28" s="8" t="s">
        <v>19</v>
      </c>
      <c r="C28" s="8"/>
      <c r="D28" s="8" t="s">
        <v>25</v>
      </c>
      <c r="E28" s="8"/>
      <c r="F28" s="8" t="s">
        <v>32</v>
      </c>
      <c r="G28" s="8"/>
      <c r="H28" s="8" t="s">
        <v>92</v>
      </c>
      <c r="I28" s="8"/>
      <c r="J28" s="8" t="s">
        <v>93</v>
      </c>
      <c r="K28" s="8"/>
      <c r="L28" s="8" t="s">
        <v>94</v>
      </c>
      <c r="M28" s="8"/>
      <c r="N28" s="8" t="s">
        <v>77</v>
      </c>
      <c r="O28" s="8"/>
      <c r="P28" s="8" t="s">
        <v>84</v>
      </c>
    </row>
    <row r="33" spans="2:16" x14ac:dyDescent="0.35">
      <c r="B33" s="10" t="s">
        <v>4</v>
      </c>
    </row>
    <row r="34" spans="2:16" x14ac:dyDescent="0.35">
      <c r="B34" s="8" t="s">
        <v>19</v>
      </c>
      <c r="C34" s="8"/>
      <c r="D34" s="8" t="s">
        <v>25</v>
      </c>
      <c r="E34" s="8"/>
      <c r="F34" s="8" t="s">
        <v>32</v>
      </c>
      <c r="G34" s="8"/>
      <c r="H34" s="8" t="s">
        <v>92</v>
      </c>
      <c r="I34" s="8"/>
      <c r="J34" s="8" t="s">
        <v>93</v>
      </c>
      <c r="K34" s="8"/>
      <c r="L34" s="8" t="s">
        <v>94</v>
      </c>
      <c r="M34" s="8"/>
      <c r="N34" s="8" t="s">
        <v>77</v>
      </c>
      <c r="O34" s="8"/>
      <c r="P34" s="8" t="s">
        <v>84</v>
      </c>
    </row>
    <row r="39" spans="2:16" x14ac:dyDescent="0.35">
      <c r="B39" s="10" t="s">
        <v>5</v>
      </c>
    </row>
    <row r="40" spans="2:16" x14ac:dyDescent="0.35">
      <c r="B40" s="8" t="s">
        <v>19</v>
      </c>
      <c r="C40" s="8"/>
      <c r="D40" s="8" t="s">
        <v>25</v>
      </c>
      <c r="E40" s="8"/>
      <c r="F40" s="8" t="s">
        <v>32</v>
      </c>
      <c r="G40" s="8"/>
      <c r="H40" s="8" t="s">
        <v>92</v>
      </c>
      <c r="I40" s="8"/>
      <c r="J40" s="8" t="s">
        <v>93</v>
      </c>
      <c r="K40" s="8"/>
      <c r="L40" s="8" t="s">
        <v>94</v>
      </c>
      <c r="M40" s="8"/>
      <c r="N40" s="8" t="s">
        <v>77</v>
      </c>
      <c r="O40" s="8"/>
      <c r="P40" s="8" t="s">
        <v>84</v>
      </c>
    </row>
    <row r="45" spans="2:16" x14ac:dyDescent="0.35">
      <c r="B45" s="10" t="s">
        <v>121</v>
      </c>
    </row>
    <row r="46" spans="2:16" x14ac:dyDescent="0.35">
      <c r="B46" s="8" t="s">
        <v>19</v>
      </c>
      <c r="C46" s="8"/>
      <c r="D46" s="8" t="s">
        <v>25</v>
      </c>
      <c r="E46" s="8"/>
      <c r="F46" s="8" t="s">
        <v>32</v>
      </c>
      <c r="G46" s="8"/>
      <c r="H46" s="8" t="s">
        <v>92</v>
      </c>
      <c r="I46" s="8"/>
      <c r="J46" s="8" t="s">
        <v>93</v>
      </c>
      <c r="K46" s="8"/>
      <c r="L46" s="8" t="s">
        <v>94</v>
      </c>
      <c r="M46" s="8"/>
      <c r="N46" s="8" t="s">
        <v>77</v>
      </c>
      <c r="O46" s="8"/>
      <c r="P46" s="8" t="s">
        <v>84</v>
      </c>
    </row>
    <row r="51" spans="2:17" x14ac:dyDescent="0.35">
      <c r="B51" s="10" t="s">
        <v>7</v>
      </c>
    </row>
    <row r="52" spans="2:17" x14ac:dyDescent="0.35">
      <c r="B52" s="8" t="s">
        <v>19</v>
      </c>
      <c r="C52" s="8"/>
      <c r="D52" s="8" t="s">
        <v>25</v>
      </c>
      <c r="E52" s="8"/>
      <c r="F52" s="8" t="s">
        <v>32</v>
      </c>
      <c r="G52" s="8"/>
      <c r="H52" s="8" t="s">
        <v>92</v>
      </c>
      <c r="I52" s="8"/>
      <c r="J52" s="8" t="s">
        <v>93</v>
      </c>
      <c r="K52" s="8"/>
      <c r="L52" s="8" t="s">
        <v>94</v>
      </c>
      <c r="M52" s="8"/>
      <c r="N52" s="8" t="s">
        <v>77</v>
      </c>
      <c r="O52" s="8"/>
      <c r="P52" s="8" t="s">
        <v>84</v>
      </c>
    </row>
    <row r="57" spans="2:17" x14ac:dyDescent="0.35">
      <c r="B57" s="10" t="s">
        <v>8</v>
      </c>
    </row>
    <row r="58" spans="2:17" x14ac:dyDescent="0.35">
      <c r="B58" s="8" t="s">
        <v>19</v>
      </c>
      <c r="C58" s="8"/>
      <c r="D58" s="8" t="s">
        <v>25</v>
      </c>
      <c r="E58" s="8"/>
      <c r="F58" s="8" t="s">
        <v>32</v>
      </c>
      <c r="G58" s="8"/>
      <c r="H58" s="8" t="s">
        <v>92</v>
      </c>
      <c r="I58" s="8"/>
      <c r="J58" s="8" t="s">
        <v>93</v>
      </c>
      <c r="K58" s="8"/>
      <c r="L58" s="8" t="s">
        <v>94</v>
      </c>
      <c r="M58" s="8"/>
      <c r="N58" s="8" t="s">
        <v>77</v>
      </c>
      <c r="O58" s="8"/>
      <c r="P58" s="8" t="s">
        <v>84</v>
      </c>
    </row>
    <row r="59" spans="2:17" x14ac:dyDescent="0.35">
      <c r="B59" s="7" t="s">
        <v>95</v>
      </c>
      <c r="C59" s="7">
        <v>1966</v>
      </c>
      <c r="D59" s="7" t="s">
        <v>96</v>
      </c>
      <c r="E59" s="7">
        <v>2583</v>
      </c>
      <c r="F59" s="7" t="s">
        <v>108</v>
      </c>
      <c r="G59" s="7">
        <v>97</v>
      </c>
      <c r="H59" s="7" t="s">
        <v>102</v>
      </c>
      <c r="I59" s="7">
        <v>474</v>
      </c>
      <c r="J59" s="7" t="s">
        <v>114</v>
      </c>
      <c r="K59" s="7">
        <v>185</v>
      </c>
      <c r="L59" s="7" t="s">
        <v>99</v>
      </c>
      <c r="M59" s="7">
        <v>6514</v>
      </c>
      <c r="N59" s="7" t="s">
        <v>100</v>
      </c>
      <c r="O59" s="7">
        <v>1522453</v>
      </c>
      <c r="P59" s="7" t="s">
        <v>101</v>
      </c>
      <c r="Q59" s="7">
        <v>96</v>
      </c>
    </row>
    <row r="60" spans="2:17" x14ac:dyDescent="0.35">
      <c r="B60" s="7" t="s">
        <v>107</v>
      </c>
      <c r="C60" s="7">
        <v>519</v>
      </c>
      <c r="D60" s="7" t="s">
        <v>95</v>
      </c>
      <c r="E60" s="7">
        <v>1466</v>
      </c>
      <c r="F60" s="7" t="s">
        <v>95</v>
      </c>
      <c r="G60" s="7">
        <v>72</v>
      </c>
      <c r="H60" s="7" t="s">
        <v>98</v>
      </c>
      <c r="I60" s="7">
        <v>142</v>
      </c>
      <c r="J60" s="7" t="s">
        <v>112</v>
      </c>
      <c r="K60" s="7">
        <v>112</v>
      </c>
      <c r="L60" s="7" t="s">
        <v>96</v>
      </c>
      <c r="M60" s="7">
        <v>182</v>
      </c>
      <c r="N60" s="7" t="s">
        <v>120</v>
      </c>
      <c r="O60" s="7">
        <v>8667</v>
      </c>
      <c r="P60" s="7" t="s">
        <v>118</v>
      </c>
      <c r="Q60" s="7">
        <v>10</v>
      </c>
    </row>
    <row r="61" spans="2:17" x14ac:dyDescent="0.35">
      <c r="B61" s="7" t="s">
        <v>102</v>
      </c>
      <c r="C61" s="7">
        <v>312</v>
      </c>
      <c r="D61" s="7" t="s">
        <v>115</v>
      </c>
      <c r="E61" s="7">
        <v>688</v>
      </c>
      <c r="F61" s="7" t="s">
        <v>103</v>
      </c>
      <c r="G61" s="7">
        <v>40</v>
      </c>
      <c r="H61" s="7" t="s">
        <v>108</v>
      </c>
      <c r="I61" s="7">
        <v>141</v>
      </c>
      <c r="J61" s="7" t="s">
        <v>104</v>
      </c>
      <c r="K61" s="7">
        <v>111</v>
      </c>
      <c r="L61" s="7" t="s">
        <v>109</v>
      </c>
      <c r="M61" s="7">
        <v>144</v>
      </c>
      <c r="N61" s="7" t="s">
        <v>110</v>
      </c>
      <c r="O61" s="7">
        <v>4918</v>
      </c>
      <c r="P61" s="7" t="s">
        <v>113</v>
      </c>
      <c r="Q61" s="7">
        <v>5</v>
      </c>
    </row>
    <row r="63" spans="2:17" x14ac:dyDescent="0.35">
      <c r="B63" s="10" t="s">
        <v>9</v>
      </c>
    </row>
    <row r="64" spans="2:17" x14ac:dyDescent="0.35">
      <c r="B64" s="8" t="s">
        <v>19</v>
      </c>
      <c r="C64" s="8"/>
      <c r="D64" s="8" t="s">
        <v>25</v>
      </c>
      <c r="E64" s="8"/>
      <c r="F64" s="8" t="s">
        <v>32</v>
      </c>
      <c r="G64" s="8"/>
      <c r="H64" s="8" t="s">
        <v>92</v>
      </c>
      <c r="I64" s="8"/>
      <c r="J64" s="8" t="s">
        <v>93</v>
      </c>
      <c r="K64" s="8"/>
      <c r="L64" s="8" t="s">
        <v>94</v>
      </c>
      <c r="M64" s="8"/>
      <c r="N64" s="8" t="s">
        <v>77</v>
      </c>
      <c r="O64" s="8"/>
      <c r="P64" s="8" t="s">
        <v>84</v>
      </c>
    </row>
    <row r="65" spans="2:17" x14ac:dyDescent="0.35">
      <c r="B65" s="7" t="s">
        <v>95</v>
      </c>
      <c r="C65" s="7">
        <v>1497</v>
      </c>
      <c r="D65" s="7" t="s">
        <v>96</v>
      </c>
      <c r="E65" s="7">
        <v>2271</v>
      </c>
      <c r="F65" s="7" t="s">
        <v>108</v>
      </c>
      <c r="G65" s="7">
        <v>88</v>
      </c>
      <c r="H65" s="7" t="s">
        <v>102</v>
      </c>
      <c r="I65" s="7">
        <v>525</v>
      </c>
      <c r="J65" s="7" t="s">
        <v>114</v>
      </c>
      <c r="K65" s="7">
        <v>227</v>
      </c>
      <c r="L65" s="7" t="s">
        <v>99</v>
      </c>
      <c r="M65" s="7">
        <v>6015</v>
      </c>
      <c r="N65" s="7" t="s">
        <v>100</v>
      </c>
      <c r="O65" s="7">
        <v>1170600</v>
      </c>
      <c r="P65" s="7" t="s">
        <v>106</v>
      </c>
      <c r="Q65" s="7">
        <v>226</v>
      </c>
    </row>
    <row r="66" spans="2:17" x14ac:dyDescent="0.35">
      <c r="B66" s="7" t="s">
        <v>107</v>
      </c>
      <c r="C66" s="7">
        <v>512</v>
      </c>
      <c r="D66" s="7" t="s">
        <v>95</v>
      </c>
      <c r="E66" s="7">
        <v>1545</v>
      </c>
      <c r="F66" s="7" t="s">
        <v>95</v>
      </c>
      <c r="G66" s="7">
        <v>68</v>
      </c>
      <c r="H66" s="7" t="s">
        <v>97</v>
      </c>
      <c r="I66" s="7">
        <v>300</v>
      </c>
      <c r="J66" s="7" t="s">
        <v>115</v>
      </c>
      <c r="K66" s="7">
        <v>146</v>
      </c>
      <c r="L66" s="7" t="s">
        <v>96</v>
      </c>
      <c r="M66" s="7">
        <v>100</v>
      </c>
      <c r="N66" s="7" t="s">
        <v>110</v>
      </c>
      <c r="O66" s="7">
        <v>6561</v>
      </c>
      <c r="P66" s="7" t="s">
        <v>101</v>
      </c>
      <c r="Q66" s="7">
        <v>102</v>
      </c>
    </row>
    <row r="67" spans="2:17" x14ac:dyDescent="0.35">
      <c r="B67" s="7" t="s">
        <v>102</v>
      </c>
      <c r="C67" s="7">
        <v>289</v>
      </c>
      <c r="D67" s="7" t="s">
        <v>115</v>
      </c>
      <c r="E67" s="7">
        <v>426</v>
      </c>
      <c r="F67" s="7" t="s">
        <v>103</v>
      </c>
      <c r="G67" s="7">
        <v>43</v>
      </c>
      <c r="H67" s="7" t="s">
        <v>108</v>
      </c>
      <c r="I67" s="7">
        <v>268</v>
      </c>
      <c r="J67" s="7" t="s">
        <v>108</v>
      </c>
      <c r="K67" s="7">
        <v>106</v>
      </c>
      <c r="L67" s="7" t="s">
        <v>109</v>
      </c>
      <c r="M67" s="7">
        <v>58</v>
      </c>
      <c r="N67" s="7" t="s">
        <v>120</v>
      </c>
      <c r="O67" s="7">
        <v>6184</v>
      </c>
      <c r="P67" s="7" t="s">
        <v>111</v>
      </c>
      <c r="Q67" s="7">
        <v>25</v>
      </c>
    </row>
    <row r="69" spans="2:17" x14ac:dyDescent="0.35">
      <c r="B69" s="10" t="s">
        <v>10</v>
      </c>
    </row>
    <row r="70" spans="2:17" x14ac:dyDescent="0.35">
      <c r="B70" s="8" t="s">
        <v>19</v>
      </c>
      <c r="C70" s="8"/>
      <c r="D70" s="8" t="s">
        <v>25</v>
      </c>
      <c r="E70" s="8"/>
      <c r="F70" s="8" t="s">
        <v>32</v>
      </c>
      <c r="G70" s="8"/>
      <c r="H70" s="8" t="s">
        <v>92</v>
      </c>
      <c r="I70" s="8"/>
      <c r="J70" s="8" t="s">
        <v>93</v>
      </c>
      <c r="K70" s="8"/>
      <c r="L70" s="8" t="s">
        <v>94</v>
      </c>
      <c r="M70" s="8"/>
      <c r="N70" s="8" t="s">
        <v>77</v>
      </c>
      <c r="O70" s="8"/>
      <c r="P70" s="8" t="s">
        <v>84</v>
      </c>
    </row>
    <row r="71" spans="2:17" x14ac:dyDescent="0.35">
      <c r="B71" s="7" t="s">
        <v>95</v>
      </c>
      <c r="C71" s="7">
        <v>1326</v>
      </c>
      <c r="D71" s="7" t="s">
        <v>96</v>
      </c>
      <c r="E71" s="7">
        <v>2144</v>
      </c>
      <c r="F71" s="7" t="s">
        <v>95</v>
      </c>
      <c r="G71" s="7">
        <v>49</v>
      </c>
      <c r="H71" s="7" t="s">
        <v>102</v>
      </c>
      <c r="I71" s="7">
        <v>892</v>
      </c>
      <c r="J71" s="7" t="s">
        <v>104</v>
      </c>
      <c r="K71" s="7">
        <v>92</v>
      </c>
      <c r="L71" s="7" t="s">
        <v>99</v>
      </c>
      <c r="M71" s="7">
        <v>36292</v>
      </c>
      <c r="N71" s="7" t="s">
        <v>100</v>
      </c>
      <c r="O71" s="7">
        <v>653991</v>
      </c>
      <c r="P71" s="7" t="s">
        <v>101</v>
      </c>
      <c r="Q71" s="7">
        <v>94</v>
      </c>
    </row>
    <row r="72" spans="2:17" x14ac:dyDescent="0.35">
      <c r="B72" s="7" t="s">
        <v>107</v>
      </c>
      <c r="C72" s="7">
        <v>288</v>
      </c>
      <c r="D72" s="7" t="s">
        <v>95</v>
      </c>
      <c r="E72" s="7">
        <v>1512</v>
      </c>
      <c r="F72" s="7" t="s">
        <v>108</v>
      </c>
      <c r="G72" s="7">
        <v>44</v>
      </c>
      <c r="H72" s="7" t="s">
        <v>108</v>
      </c>
      <c r="I72" s="7">
        <v>151</v>
      </c>
      <c r="J72" s="7" t="s">
        <v>114</v>
      </c>
      <c r="K72" s="7">
        <v>87</v>
      </c>
      <c r="L72" s="7" t="s">
        <v>109</v>
      </c>
      <c r="M72" s="7">
        <v>253</v>
      </c>
      <c r="N72" s="7" t="s">
        <v>110</v>
      </c>
      <c r="O72" s="7">
        <v>12481</v>
      </c>
      <c r="P72" s="7" t="s">
        <v>111</v>
      </c>
      <c r="Q72" s="7">
        <v>12</v>
      </c>
    </row>
    <row r="73" spans="2:17" x14ac:dyDescent="0.35">
      <c r="B73" s="7" t="s">
        <v>102</v>
      </c>
      <c r="C73" s="7">
        <v>270</v>
      </c>
      <c r="D73" s="7" t="s">
        <v>115</v>
      </c>
      <c r="E73" s="7">
        <v>254</v>
      </c>
      <c r="F73" s="7" t="s">
        <v>103</v>
      </c>
      <c r="G73" s="7">
        <v>30</v>
      </c>
      <c r="H73" s="7" t="s">
        <v>98</v>
      </c>
      <c r="I73" s="7">
        <v>85</v>
      </c>
      <c r="J73" s="7" t="s">
        <v>108</v>
      </c>
      <c r="K73" s="7">
        <v>86</v>
      </c>
      <c r="L73" s="7" t="s">
        <v>96</v>
      </c>
      <c r="M73" s="7">
        <v>231</v>
      </c>
      <c r="N73" s="7" t="s">
        <v>120</v>
      </c>
      <c r="O73" s="7">
        <v>4545</v>
      </c>
      <c r="P73" s="7" t="s">
        <v>106</v>
      </c>
      <c r="Q73" s="7">
        <v>10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3AF89-E3AA-4E58-ADF1-D6D59502EAEC}">
  <dimension ref="A1:N193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2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10</v>
      </c>
      <c r="J3" s="12" t="s">
        <v>11</v>
      </c>
      <c r="K3" s="12" t="s">
        <v>0</v>
      </c>
      <c r="L3" s="12" t="s">
        <v>1</v>
      </c>
      <c r="M3" s="12" t="s">
        <v>2</v>
      </c>
      <c r="N3" s="12" t="s">
        <v>3</v>
      </c>
    </row>
    <row r="4" spans="1:14" x14ac:dyDescent="0.35">
      <c r="A4" s="4" t="s">
        <v>19</v>
      </c>
      <c r="B4" s="14">
        <f>Datagrunnlag!BH4-B5</f>
        <v>55504</v>
      </c>
      <c r="C4" s="14">
        <f>Datagrunnlag!BI4-C5</f>
        <v>51009</v>
      </c>
      <c r="D4" s="14">
        <f>Datagrunnlag!BJ4-D5</f>
        <v>3736</v>
      </c>
      <c r="E4" s="14">
        <f>Datagrunnlag!BK4-E5</f>
        <v>638</v>
      </c>
      <c r="H4" s="4" t="s">
        <v>187</v>
      </c>
      <c r="I4" s="14">
        <f>Datagrunnlag!AO4</f>
        <v>66859</v>
      </c>
      <c r="J4" s="14">
        <f>Datagrunnlag!AS4</f>
        <v>65215</v>
      </c>
      <c r="K4" s="14">
        <f>Datagrunnlag!AW4</f>
        <v>76312</v>
      </c>
      <c r="L4" s="14">
        <f>Datagrunnlag!BA4</f>
        <v>71842</v>
      </c>
      <c r="M4" s="14">
        <f>Datagrunnlag!BE4-'Rapport - April20'!C5</f>
        <v>54079</v>
      </c>
      <c r="N4" s="14">
        <f>Datagrunnlag!BI4-C5</f>
        <v>51009</v>
      </c>
    </row>
    <row r="5" spans="1:14" x14ac:dyDescent="0.35">
      <c r="A5" s="4" t="s">
        <v>188</v>
      </c>
      <c r="B5" s="14">
        <v>3100</v>
      </c>
      <c r="C5" s="14">
        <v>3100</v>
      </c>
      <c r="H5" s="4" t="s">
        <v>25</v>
      </c>
      <c r="I5" s="14">
        <f>Datagrunnlag!AO10</f>
        <v>51353</v>
      </c>
      <c r="J5" s="14">
        <f>Datagrunnlag!AS10</f>
        <v>56247</v>
      </c>
      <c r="K5" s="14">
        <f>Datagrunnlag!AW10</f>
        <v>47151</v>
      </c>
      <c r="L5" s="14">
        <f>Datagrunnlag!BA10</f>
        <v>47465</v>
      </c>
      <c r="M5" s="14">
        <f>Datagrunnlag!BE10</f>
        <v>40289</v>
      </c>
      <c r="N5" s="14">
        <f>Datagrunnlag!BI10</f>
        <v>42608</v>
      </c>
    </row>
    <row r="6" spans="1:14" x14ac:dyDescent="0.35">
      <c r="A6" s="4" t="s">
        <v>25</v>
      </c>
      <c r="B6" s="14">
        <f>Datagrunnlag!BH10</f>
        <v>46744</v>
      </c>
      <c r="C6" s="14">
        <f>Datagrunnlag!BI10</f>
        <v>42608</v>
      </c>
      <c r="D6" s="14">
        <f>Datagrunnlag!BJ10</f>
        <v>3343</v>
      </c>
      <c r="E6" s="14">
        <f>Datagrunnlag!BK10</f>
        <v>763</v>
      </c>
      <c r="H6" s="4" t="s">
        <v>32</v>
      </c>
      <c r="I6" s="14">
        <f>Datagrunnlag!AO15</f>
        <v>10515</v>
      </c>
      <c r="J6" s="14">
        <f>Datagrunnlag!AS15</f>
        <v>12736</v>
      </c>
      <c r="K6" s="14">
        <f>Datagrunnlag!AW15</f>
        <v>10976</v>
      </c>
      <c r="L6" s="14">
        <f>Datagrunnlag!BA15</f>
        <v>12580</v>
      </c>
      <c r="M6" s="14">
        <f>Datagrunnlag!BE15</f>
        <v>11591</v>
      </c>
      <c r="N6" s="14">
        <f>Datagrunnlag!BI15</f>
        <v>13024</v>
      </c>
    </row>
    <row r="7" spans="1:14" x14ac:dyDescent="0.35">
      <c r="A7" s="4" t="s">
        <v>32</v>
      </c>
      <c r="B7" s="14">
        <f>Datagrunnlag!BH15</f>
        <v>14275</v>
      </c>
      <c r="C7" s="14">
        <f>Datagrunnlag!BI15</f>
        <v>13024</v>
      </c>
      <c r="D7" s="14">
        <f>Datagrunnlag!BJ15</f>
        <v>272</v>
      </c>
      <c r="E7" s="14">
        <f>Datagrunnlag!BK15</f>
        <v>816</v>
      </c>
      <c r="H7" s="4" t="s">
        <v>39</v>
      </c>
      <c r="I7" s="14">
        <f>Datagrunnlag!AO20</f>
        <v>64024</v>
      </c>
      <c r="J7" s="14">
        <f>Datagrunnlag!AS20</f>
        <v>131069</v>
      </c>
      <c r="K7" s="14">
        <f>Datagrunnlag!AW20</f>
        <v>103454</v>
      </c>
      <c r="L7" s="14">
        <f>Datagrunnlag!BA20</f>
        <v>991630</v>
      </c>
      <c r="M7" s="14">
        <f>Datagrunnlag!BE20</f>
        <v>245384</v>
      </c>
      <c r="N7" s="14">
        <f>Datagrunnlag!BI20</f>
        <v>71680</v>
      </c>
    </row>
    <row r="8" spans="1:14" x14ac:dyDescent="0.35">
      <c r="A8" s="4" t="s">
        <v>176</v>
      </c>
      <c r="B8" s="14">
        <f>Datagrunnlag!BH20</f>
        <v>72168</v>
      </c>
      <c r="C8" s="14">
        <f>Datagrunnlag!BI20</f>
        <v>71680</v>
      </c>
      <c r="D8" s="14">
        <f>Datagrunnlag!BJ20</f>
        <v>481</v>
      </c>
      <c r="E8" s="14"/>
      <c r="H8" s="4" t="s">
        <v>52</v>
      </c>
      <c r="I8" s="14">
        <f>Datagrunnlag!AO28</f>
        <v>110877</v>
      </c>
      <c r="J8" s="14">
        <f>Datagrunnlag!AS28</f>
        <v>398321</v>
      </c>
      <c r="K8" s="14">
        <f>Datagrunnlag!AW28</f>
        <v>313990</v>
      </c>
      <c r="L8" s="14">
        <f>Datagrunnlag!BA28</f>
        <v>190128</v>
      </c>
      <c r="M8" s="14">
        <f>Datagrunnlag!BE28</f>
        <v>184311</v>
      </c>
      <c r="N8" s="14">
        <f>Datagrunnlag!BI28</f>
        <v>127492</v>
      </c>
    </row>
    <row r="9" spans="1:14" x14ac:dyDescent="0.35">
      <c r="A9" s="4" t="s">
        <v>177</v>
      </c>
      <c r="B9" s="14">
        <f>Datagrunnlag!BH28</f>
        <v>128110</v>
      </c>
      <c r="C9" s="14">
        <f>Datagrunnlag!BI28</f>
        <v>127492</v>
      </c>
      <c r="D9" s="14">
        <f>Datagrunnlag!BJ28</f>
        <v>618</v>
      </c>
      <c r="E9" s="14"/>
      <c r="H9" s="4" t="s">
        <v>55</v>
      </c>
      <c r="I9" s="14">
        <f>Datagrunnlag!AO31</f>
        <v>37130</v>
      </c>
      <c r="J9" s="14">
        <f>Datagrunnlag!AS31</f>
        <v>106256</v>
      </c>
      <c r="K9" s="14">
        <f>Datagrunnlag!AW31</f>
        <v>57854</v>
      </c>
      <c r="L9" s="14">
        <f>Datagrunnlag!BA31</f>
        <v>49432</v>
      </c>
      <c r="M9" s="14">
        <f>Datagrunnlag!BE31</f>
        <v>32471</v>
      </c>
      <c r="N9" s="14">
        <f>Datagrunnlag!BI31</f>
        <v>39644</v>
      </c>
    </row>
    <row r="10" spans="1:14" x14ac:dyDescent="0.35">
      <c r="A10" s="4" t="s">
        <v>55</v>
      </c>
      <c r="B10" s="14">
        <f>Datagrunnlag!BH31</f>
        <v>40330</v>
      </c>
      <c r="C10" s="14">
        <f>Datagrunnlag!BI31</f>
        <v>39644</v>
      </c>
      <c r="D10" s="14">
        <f>Datagrunnlag!BJ31</f>
        <v>679</v>
      </c>
      <c r="E10" s="14"/>
      <c r="H10" s="12" t="s">
        <v>178</v>
      </c>
    </row>
    <row r="11" spans="1:14" x14ac:dyDescent="0.35">
      <c r="A11" s="4" t="s">
        <v>76</v>
      </c>
      <c r="B11" s="14">
        <f>Datagrunnlag!BH42</f>
        <v>7502</v>
      </c>
      <c r="C11" s="14">
        <f>Datagrunnlag!BI42</f>
        <v>4390</v>
      </c>
      <c r="D11" s="14">
        <f>Datagrunnlag!BJ42</f>
        <v>3112</v>
      </c>
      <c r="E11" s="14"/>
      <c r="H11" s="12"/>
      <c r="I11" s="12" t="s">
        <v>10</v>
      </c>
      <c r="J11" s="12" t="s">
        <v>11</v>
      </c>
      <c r="K11" s="12" t="s">
        <v>0</v>
      </c>
      <c r="L11" s="12" t="s">
        <v>1</v>
      </c>
      <c r="M11" s="12" t="s">
        <v>2</v>
      </c>
      <c r="N11" s="12" t="s">
        <v>3</v>
      </c>
    </row>
    <row r="12" spans="1:14" x14ac:dyDescent="0.35">
      <c r="A12" s="4" t="s">
        <v>77</v>
      </c>
      <c r="B12" s="14">
        <f>Datagrunnlag!BH45</f>
        <v>2755101</v>
      </c>
      <c r="C12" s="14">
        <f>Datagrunnlag!BI45</f>
        <v>1561503</v>
      </c>
      <c r="D12" s="14">
        <f>Datagrunnlag!BJ45</f>
        <v>1193589</v>
      </c>
      <c r="E12" s="14"/>
      <c r="H12" s="4" t="s">
        <v>56</v>
      </c>
      <c r="I12" s="14">
        <f>Datagrunnlag!AO32</f>
        <v>1832</v>
      </c>
      <c r="J12" s="14">
        <f>Datagrunnlag!AS32</f>
        <v>2115</v>
      </c>
      <c r="K12" s="14">
        <f>Datagrunnlag!AW32</f>
        <v>2167</v>
      </c>
      <c r="L12" s="14">
        <f>Datagrunnlag!BA32</f>
        <v>2377</v>
      </c>
      <c r="M12" s="14">
        <f>Datagrunnlag!BE32</f>
        <v>1628</v>
      </c>
      <c r="N12" s="14">
        <f>Datagrunnlag!BI32</f>
        <v>1443</v>
      </c>
    </row>
    <row r="13" spans="1:14" x14ac:dyDescent="0.35">
      <c r="A13" s="4" t="s">
        <v>173</v>
      </c>
      <c r="B13" s="14">
        <f>Datagrunnlag!BH50</f>
        <v>2231077</v>
      </c>
      <c r="C13" s="14">
        <f>Datagrunnlag!BI50</f>
        <v>2230936</v>
      </c>
      <c r="D13" s="14">
        <f>Datagrunnlag!BJ50</f>
        <v>140</v>
      </c>
      <c r="E13" s="14"/>
      <c r="H13" s="4" t="s">
        <v>58</v>
      </c>
      <c r="I13" s="14">
        <f>Datagrunnlag!AO33</f>
        <v>22</v>
      </c>
      <c r="J13" s="14">
        <f>Datagrunnlag!AS33</f>
        <v>47</v>
      </c>
      <c r="K13" s="14">
        <f>Datagrunnlag!AW33</f>
        <v>100</v>
      </c>
      <c r="L13" s="14">
        <f>Datagrunnlag!BA33</f>
        <v>47</v>
      </c>
      <c r="M13" s="14">
        <f>Datagrunnlag!BE33</f>
        <v>36</v>
      </c>
      <c r="N13" s="14">
        <f>Datagrunnlag!BI33</f>
        <v>34</v>
      </c>
    </row>
    <row r="14" spans="1:14" x14ac:dyDescent="0.35">
      <c r="H14" s="4" t="s">
        <v>60</v>
      </c>
      <c r="I14" s="14">
        <f>Datagrunnlag!AO34</f>
        <v>272</v>
      </c>
      <c r="J14" s="14">
        <f>Datagrunnlag!AS34</f>
        <v>396</v>
      </c>
      <c r="K14" s="14">
        <f>Datagrunnlag!AW34</f>
        <v>501</v>
      </c>
      <c r="L14" s="14">
        <f>Datagrunnlag!BA34</f>
        <v>388</v>
      </c>
      <c r="M14" s="14">
        <f>Datagrunnlag!BE34</f>
        <v>316</v>
      </c>
      <c r="N14" s="14">
        <f>Datagrunnlag!BI34</f>
        <v>256</v>
      </c>
    </row>
    <row r="15" spans="1:14" x14ac:dyDescent="0.35">
      <c r="H15" s="4" t="s">
        <v>64</v>
      </c>
      <c r="I15" s="14">
        <f>Datagrunnlag!AO36</f>
        <v>430</v>
      </c>
      <c r="J15" s="14">
        <f>Datagrunnlag!AS36</f>
        <v>594</v>
      </c>
      <c r="K15" s="14">
        <f>Datagrunnlag!AW36</f>
        <v>555</v>
      </c>
      <c r="L15" s="14">
        <f>Datagrunnlag!BA36</f>
        <v>587</v>
      </c>
      <c r="M15" s="14">
        <f>Datagrunnlag!BE36</f>
        <v>493</v>
      </c>
      <c r="N15" s="14">
        <f>Datagrunnlag!BI36</f>
        <v>570</v>
      </c>
    </row>
    <row r="16" spans="1:14" x14ac:dyDescent="0.35">
      <c r="H16" s="4" t="s">
        <v>66</v>
      </c>
      <c r="I16" s="14">
        <f>Datagrunnlag!AO37</f>
        <v>55</v>
      </c>
      <c r="J16" s="14">
        <f>Datagrunnlag!AS37</f>
        <v>65</v>
      </c>
      <c r="K16" s="14">
        <f>Datagrunnlag!AW37</f>
        <v>89</v>
      </c>
      <c r="L16" s="14">
        <f>Datagrunnlag!BA37</f>
        <v>94</v>
      </c>
      <c r="M16" s="14">
        <f>Datagrunnlag!BE37</f>
        <v>54</v>
      </c>
      <c r="N16" s="14">
        <f>Datagrunnlag!BI37</f>
        <v>68</v>
      </c>
    </row>
    <row r="17" spans="8:14" x14ac:dyDescent="0.35">
      <c r="H17" s="4" t="s">
        <v>68</v>
      </c>
      <c r="I17" s="14">
        <f>Datagrunnlag!AO38</f>
        <v>123</v>
      </c>
      <c r="J17" s="14">
        <f>Datagrunnlag!AS38</f>
        <v>178</v>
      </c>
      <c r="K17" s="14">
        <f>Datagrunnlag!AW38</f>
        <v>286</v>
      </c>
      <c r="L17" s="14">
        <f>Datagrunnlag!BA38</f>
        <v>178</v>
      </c>
      <c r="M17" s="14">
        <f>Datagrunnlag!BE38</f>
        <v>80</v>
      </c>
      <c r="N17" s="14">
        <f>Datagrunnlag!BI38</f>
        <v>334</v>
      </c>
    </row>
    <row r="18" spans="8:14" x14ac:dyDescent="0.35">
      <c r="H18" s="4" t="s">
        <v>70</v>
      </c>
      <c r="I18" s="14">
        <f>Datagrunnlag!AO39</f>
        <v>10</v>
      </c>
      <c r="J18" s="14">
        <f>Datagrunnlag!AS39</f>
        <v>30</v>
      </c>
      <c r="K18" s="14">
        <f>Datagrunnlag!AW39</f>
        <v>12</v>
      </c>
      <c r="L18" s="14">
        <f>Datagrunnlag!BA39</f>
        <v>10</v>
      </c>
      <c r="M18" s="14">
        <f>Datagrunnlag!BE39</f>
        <v>8</v>
      </c>
      <c r="N18" s="14">
        <f>Datagrunnlag!BI39</f>
        <v>16</v>
      </c>
    </row>
    <row r="19" spans="8:14" x14ac:dyDescent="0.35">
      <c r="H19" s="4" t="s">
        <v>72</v>
      </c>
      <c r="I19" s="14">
        <f>Datagrunnlag!AO40</f>
        <v>34386</v>
      </c>
      <c r="J19" s="14">
        <f>Datagrunnlag!AS40</f>
        <v>102831</v>
      </c>
      <c r="K19" s="14">
        <f>Datagrunnlag!AW40</f>
        <v>54144</v>
      </c>
      <c r="L19" s="14">
        <f>Datagrunnlag!BA40</f>
        <v>45751</v>
      </c>
      <c r="M19" s="14">
        <f>Datagrunnlag!BE40</f>
        <v>29856</v>
      </c>
      <c r="N19" s="14">
        <f>Datagrunnlag!BI40</f>
        <v>36923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Datagrunnlag!BI5</f>
        <v>48648</v>
      </c>
    </row>
    <row r="143" spans="1:2" x14ac:dyDescent="0.35">
      <c r="A143" s="4" t="str">
        <f>Datagrunnlag!A8</f>
        <v>BRS-NO-104</v>
      </c>
      <c r="B143" s="4">
        <f>Datagrunnlag!BI8</f>
        <v>5461</v>
      </c>
    </row>
    <row r="144" spans="1:2" x14ac:dyDescent="0.35">
      <c r="A144" s="4" t="str">
        <f>Datagrunnlag!A11</f>
        <v>BRS-NO-102</v>
      </c>
      <c r="B144" s="4">
        <f>Datagrunnlag!BI11</f>
        <v>4110</v>
      </c>
    </row>
    <row r="145" spans="1:2" x14ac:dyDescent="0.35">
      <c r="A145" s="4" t="str">
        <f>Datagrunnlag!A12</f>
        <v>BRS-NO-103</v>
      </c>
      <c r="B145" s="4">
        <f>Datagrunnlag!BI12</f>
        <v>27895</v>
      </c>
    </row>
    <row r="146" spans="1:2" x14ac:dyDescent="0.35">
      <c r="A146" s="4" t="str">
        <f>Datagrunnlag!A13</f>
        <v>BRS-NO-123</v>
      </c>
      <c r="B146" s="4">
        <f>Datagrunnlag!BI13</f>
        <v>10603</v>
      </c>
    </row>
    <row r="147" spans="1:2" x14ac:dyDescent="0.35">
      <c r="A147" s="4" t="str">
        <f>Datagrunnlag!A16</f>
        <v>BRS-NO-201</v>
      </c>
      <c r="B147" s="4">
        <f>Datagrunnlag!BI16</f>
        <v>8533</v>
      </c>
    </row>
    <row r="148" spans="1:2" x14ac:dyDescent="0.35">
      <c r="A148" s="4" t="str">
        <f>Datagrunnlag!A17</f>
        <v>BRS-NO-202</v>
      </c>
      <c r="B148" s="4">
        <f>Datagrunnlag!BI17</f>
        <v>2688</v>
      </c>
    </row>
    <row r="149" spans="1:2" x14ac:dyDescent="0.35">
      <c r="A149" s="4" t="str">
        <f>Datagrunnlag!A18</f>
        <v>BRS-NO-211</v>
      </c>
      <c r="B149" s="4">
        <f>Datagrunnlag!BI18</f>
        <v>1803</v>
      </c>
    </row>
    <row r="150" spans="1:2" x14ac:dyDescent="0.35">
      <c r="A150" s="4" t="str">
        <f>Datagrunnlag!A21</f>
        <v>BRS-NO-121</v>
      </c>
      <c r="B150" s="4">
        <f>Datagrunnlag!BI21</f>
        <v>5451</v>
      </c>
    </row>
    <row r="151" spans="1:2" x14ac:dyDescent="0.35">
      <c r="A151" s="4" t="str">
        <f>Datagrunnlag!A22</f>
        <v>BRS-NO-122</v>
      </c>
      <c r="B151" s="4">
        <f>Datagrunnlag!BI22</f>
        <v>2895</v>
      </c>
    </row>
    <row r="152" spans="1:2" x14ac:dyDescent="0.35">
      <c r="A152" s="4" t="str">
        <f>Datagrunnlag!A23</f>
        <v>BRS-NO-212</v>
      </c>
      <c r="B152" s="4">
        <f>Datagrunnlag!BI23</f>
        <v>1987</v>
      </c>
    </row>
    <row r="153" spans="1:2" x14ac:dyDescent="0.35">
      <c r="A153" s="4" t="str">
        <f>Datagrunnlag!A24</f>
        <v>BRS-NO-213</v>
      </c>
      <c r="B153" s="4">
        <f>Datagrunnlag!BI24</f>
        <v>917</v>
      </c>
    </row>
    <row r="154" spans="1:2" x14ac:dyDescent="0.35">
      <c r="A154" s="4" t="str">
        <f>Datagrunnlag!A25</f>
        <v>BRS-NO-302</v>
      </c>
      <c r="B154" s="4">
        <f>Datagrunnlag!BI25</f>
        <v>55979</v>
      </c>
    </row>
    <row r="155" spans="1:2" x14ac:dyDescent="0.35">
      <c r="A155" s="4" t="str">
        <f>Datagrunnlag!A26</f>
        <v>BRS-NO-306</v>
      </c>
      <c r="B155" s="4">
        <f>Datagrunnlag!BI26</f>
        <v>4451</v>
      </c>
    </row>
    <row r="156" spans="1:2" x14ac:dyDescent="0.35">
      <c r="A156" s="4" t="str">
        <f>Datagrunnlag!A29</f>
        <v>BRS-NO-301</v>
      </c>
      <c r="B156" s="4">
        <f>Datagrunnlag!BI29</f>
        <v>127492</v>
      </c>
    </row>
    <row r="157" spans="1:2" x14ac:dyDescent="0.35">
      <c r="A157" s="4" t="str">
        <f>Datagrunnlag!A32</f>
        <v>BRS-NO-111</v>
      </c>
      <c r="B157" s="4">
        <f>Datagrunnlag!BI32</f>
        <v>1443</v>
      </c>
    </row>
    <row r="158" spans="1:2" x14ac:dyDescent="0.35">
      <c r="A158" s="4" t="str">
        <f>Datagrunnlag!A33</f>
        <v>BRS-NO-132</v>
      </c>
      <c r="B158" s="4">
        <f>Datagrunnlag!BI33</f>
        <v>34</v>
      </c>
    </row>
    <row r="159" spans="1:2" x14ac:dyDescent="0.35">
      <c r="A159" s="4" t="str">
        <f>Datagrunnlag!A34</f>
        <v>BRS-NO-133</v>
      </c>
      <c r="B159" s="4">
        <f>Datagrunnlag!BI34</f>
        <v>256</v>
      </c>
    </row>
    <row r="160" spans="1:2" x14ac:dyDescent="0.35">
      <c r="A160" s="4" t="str">
        <f>Datagrunnlag!A36</f>
        <v>BRS-NO-221</v>
      </c>
      <c r="B160" s="4">
        <f>Datagrunnlag!BI36</f>
        <v>570</v>
      </c>
    </row>
    <row r="161" spans="1:2" x14ac:dyDescent="0.35">
      <c r="A161" s="4" t="str">
        <f>Datagrunnlag!A37</f>
        <v>BRS-NO-222</v>
      </c>
      <c r="B161" s="4">
        <f>Datagrunnlag!BI37</f>
        <v>68</v>
      </c>
    </row>
    <row r="162" spans="1:2" x14ac:dyDescent="0.35">
      <c r="A162" s="4" t="str">
        <f>Datagrunnlag!A38</f>
        <v>BRS-NO-223</v>
      </c>
      <c r="B162" s="4">
        <f>Datagrunnlag!BI38</f>
        <v>334</v>
      </c>
    </row>
    <row r="163" spans="1:2" x14ac:dyDescent="0.35">
      <c r="A163" s="4" t="str">
        <f>Datagrunnlag!A39</f>
        <v>BRS-NO-224</v>
      </c>
      <c r="B163" s="4">
        <f>Datagrunnlag!BI39</f>
        <v>16</v>
      </c>
    </row>
    <row r="164" spans="1:2" x14ac:dyDescent="0.35">
      <c r="A164" s="4" t="str">
        <f>Datagrunnlag!A40</f>
        <v>BRS-NO-402</v>
      </c>
      <c r="B164" s="4">
        <f>Datagrunnlag!BI40</f>
        <v>36923</v>
      </c>
    </row>
    <row r="165" spans="1:2" x14ac:dyDescent="0.35">
      <c r="A165" s="4" t="str">
        <f>Datagrunnlag!A43</f>
        <v>BRS-NO-622</v>
      </c>
      <c r="B165" s="4">
        <f>Datagrunnlag!BI43</f>
        <v>4390</v>
      </c>
    </row>
    <row r="166" spans="1:2" x14ac:dyDescent="0.35">
      <c r="A166" s="4" t="str">
        <f>Datagrunnlag!A46</f>
        <v>BRS-NO-303</v>
      </c>
      <c r="B166" s="4">
        <f>Datagrunnlag!BI46</f>
        <v>1109</v>
      </c>
    </row>
    <row r="167" spans="1:2" x14ac:dyDescent="0.35">
      <c r="A167" s="4" t="str">
        <f>Datagrunnlag!A47</f>
        <v>BRS-NO-315</v>
      </c>
      <c r="B167" s="4">
        <f>Datagrunnlag!BI47</f>
        <v>49648</v>
      </c>
    </row>
    <row r="168" spans="1:2" x14ac:dyDescent="0.35">
      <c r="A168" s="4" t="str">
        <f>Datagrunnlag!A48</f>
        <v>BRS-NO-611</v>
      </c>
      <c r="B168" s="4">
        <f>Datagrunnlag!BI48</f>
        <v>1510746</v>
      </c>
    </row>
    <row r="169" spans="1:2" x14ac:dyDescent="0.35">
      <c r="A169" s="4" t="str">
        <f>Datagrunnlag!A51</f>
        <v>BRS-NO-317</v>
      </c>
      <c r="B169" s="4">
        <f>Datagrunnlag!BI51</f>
        <v>2230936</v>
      </c>
    </row>
    <row r="193" spans="4:4" x14ac:dyDescent="0.35">
      <c r="D193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52E7-6574-4FCF-9ACD-0D09E0B93573}">
  <dimension ref="A1:N193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4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11</v>
      </c>
      <c r="J3" s="12" t="s">
        <v>0</v>
      </c>
      <c r="K3" s="12" t="s">
        <v>1</v>
      </c>
      <c r="L3" s="12" t="s">
        <v>2</v>
      </c>
      <c r="M3" s="12" t="s">
        <v>3</v>
      </c>
      <c r="N3" s="12" t="s">
        <v>4</v>
      </c>
    </row>
    <row r="4" spans="1:14" x14ac:dyDescent="0.35">
      <c r="A4" s="4" t="s">
        <v>19</v>
      </c>
      <c r="B4" s="14">
        <f>Datagrunnlag!BL4-B5</f>
        <v>67250</v>
      </c>
      <c r="C4" s="14">
        <f>Datagrunnlag!BM4-C5</f>
        <v>61500</v>
      </c>
      <c r="D4" s="14">
        <f>Datagrunnlag!BN4-D5</f>
        <v>4845</v>
      </c>
      <c r="E4" s="14">
        <f>Datagrunnlag!BO4-E5</f>
        <v>735</v>
      </c>
      <c r="H4" s="4" t="s">
        <v>187</v>
      </c>
      <c r="I4" s="14">
        <f>Datagrunnlag!AS4</f>
        <v>65215</v>
      </c>
      <c r="J4" s="14">
        <f>Datagrunnlag!AW4</f>
        <v>76312</v>
      </c>
      <c r="K4" s="14">
        <f>Datagrunnlag!BA4</f>
        <v>71842</v>
      </c>
      <c r="L4" s="14">
        <f>Datagrunnlag!BE4-'Rapport - April20'!C5</f>
        <v>54079</v>
      </c>
      <c r="M4" s="14">
        <f>Datagrunnlag!BI4-'Rapport - Mai20'!C5</f>
        <v>51009</v>
      </c>
      <c r="N4" s="14">
        <f>Datagrunnlag!BM4-C5</f>
        <v>61500</v>
      </c>
    </row>
    <row r="5" spans="1:14" x14ac:dyDescent="0.35">
      <c r="A5" s="4" t="s">
        <v>188</v>
      </c>
      <c r="B5" s="14">
        <v>0</v>
      </c>
      <c r="C5" s="14">
        <v>0</v>
      </c>
      <c r="H5" s="4" t="s">
        <v>25</v>
      </c>
      <c r="I5" s="14">
        <f>Datagrunnlag!AS10</f>
        <v>56247</v>
      </c>
      <c r="J5" s="14">
        <f>Datagrunnlag!AW10</f>
        <v>47151</v>
      </c>
      <c r="K5" s="14">
        <f>Datagrunnlag!BA10</f>
        <v>47465</v>
      </c>
      <c r="L5" s="14">
        <f>Datagrunnlag!BE10</f>
        <v>40289</v>
      </c>
      <c r="M5" s="14">
        <f>Datagrunnlag!BI10</f>
        <v>42608</v>
      </c>
      <c r="N5" s="14">
        <f>Datagrunnlag!BM10</f>
        <v>51820</v>
      </c>
    </row>
    <row r="6" spans="1:14" x14ac:dyDescent="0.35">
      <c r="A6" s="4" t="s">
        <v>25</v>
      </c>
      <c r="B6" s="14">
        <f>Datagrunnlag!BL10</f>
        <v>57199</v>
      </c>
      <c r="C6" s="14">
        <f>Datagrunnlag!BM10</f>
        <v>51820</v>
      </c>
      <c r="D6" s="14">
        <f>Datagrunnlag!BN10</f>
        <v>4269</v>
      </c>
      <c r="E6" s="14">
        <f>Datagrunnlag!BO10</f>
        <v>1074</v>
      </c>
      <c r="H6" s="4" t="s">
        <v>32</v>
      </c>
      <c r="I6" s="14">
        <f>Datagrunnlag!AS15</f>
        <v>12736</v>
      </c>
      <c r="J6" s="14">
        <f>Datagrunnlag!AW15</f>
        <v>10976</v>
      </c>
      <c r="K6" s="14">
        <f>Datagrunnlag!BA15</f>
        <v>12580</v>
      </c>
      <c r="L6" s="14">
        <f>Datagrunnlag!BE15</f>
        <v>11591</v>
      </c>
      <c r="M6" s="14">
        <f>Datagrunnlag!BI15</f>
        <v>13024</v>
      </c>
      <c r="N6" s="14">
        <f>Datagrunnlag!BM15</f>
        <v>16886</v>
      </c>
    </row>
    <row r="7" spans="1:14" x14ac:dyDescent="0.35">
      <c r="A7" s="4" t="s">
        <v>32</v>
      </c>
      <c r="B7" s="14">
        <f>Datagrunnlag!BL15</f>
        <v>18392</v>
      </c>
      <c r="C7" s="14">
        <f>Datagrunnlag!BM15</f>
        <v>16886</v>
      </c>
      <c r="D7" s="14">
        <f>Datagrunnlag!BN15</f>
        <v>351</v>
      </c>
      <c r="E7" s="14">
        <f>Datagrunnlag!BO15</f>
        <v>964</v>
      </c>
      <c r="H7" s="4" t="s">
        <v>39</v>
      </c>
      <c r="I7" s="14">
        <f>Datagrunnlag!AS20</f>
        <v>131069</v>
      </c>
      <c r="J7" s="14">
        <f>Datagrunnlag!AW20</f>
        <v>103454</v>
      </c>
      <c r="K7" s="14">
        <f>Datagrunnlag!BA20</f>
        <v>991630</v>
      </c>
      <c r="L7" s="14">
        <f>Datagrunnlag!BE20</f>
        <v>245384</v>
      </c>
      <c r="M7" s="14">
        <f>Datagrunnlag!BI20</f>
        <v>71680</v>
      </c>
      <c r="N7" s="14">
        <f>Datagrunnlag!BM20</f>
        <v>80031</v>
      </c>
    </row>
    <row r="8" spans="1:14" x14ac:dyDescent="0.35">
      <c r="A8" s="4" t="s">
        <v>176</v>
      </c>
      <c r="B8" s="14">
        <f>Datagrunnlag!BL20</f>
        <v>80921</v>
      </c>
      <c r="C8" s="14">
        <f>Datagrunnlag!BM20</f>
        <v>80031</v>
      </c>
      <c r="D8" s="14">
        <f>Datagrunnlag!BN20</f>
        <v>885</v>
      </c>
      <c r="E8" s="14"/>
      <c r="H8" s="4" t="s">
        <v>52</v>
      </c>
      <c r="I8" s="14">
        <f>Datagrunnlag!AS28</f>
        <v>398321</v>
      </c>
      <c r="J8" s="14">
        <f>Datagrunnlag!AW28</f>
        <v>313990</v>
      </c>
      <c r="K8" s="14">
        <f>Datagrunnlag!BA28</f>
        <v>190128</v>
      </c>
      <c r="L8" s="14">
        <f>Datagrunnlag!BE28</f>
        <v>184311</v>
      </c>
      <c r="M8" s="14">
        <f>Datagrunnlag!BI28</f>
        <v>127492</v>
      </c>
      <c r="N8" s="14">
        <f>Datagrunnlag!BM28</f>
        <v>127743</v>
      </c>
    </row>
    <row r="9" spans="1:14" x14ac:dyDescent="0.35">
      <c r="A9" s="4" t="s">
        <v>177</v>
      </c>
      <c r="B9" s="14">
        <f>Datagrunnlag!BL28</f>
        <v>128580</v>
      </c>
      <c r="C9" s="14">
        <f>Datagrunnlag!BM28</f>
        <v>127743</v>
      </c>
      <c r="D9" s="14">
        <f>Datagrunnlag!BN28</f>
        <v>835</v>
      </c>
      <c r="E9" s="14"/>
      <c r="H9" s="4" t="s">
        <v>55</v>
      </c>
      <c r="I9" s="14">
        <f>Datagrunnlag!AS31</f>
        <v>106256</v>
      </c>
      <c r="J9" s="14">
        <f>Datagrunnlag!AW31</f>
        <v>57854</v>
      </c>
      <c r="K9" s="14">
        <f>Datagrunnlag!BA31</f>
        <v>49432</v>
      </c>
      <c r="L9" s="14">
        <f>Datagrunnlag!BE31</f>
        <v>32471</v>
      </c>
      <c r="M9" s="14">
        <f>Datagrunnlag!BI31</f>
        <v>39644</v>
      </c>
      <c r="N9" s="14">
        <f>Datagrunnlag!BM31</f>
        <v>50831</v>
      </c>
    </row>
    <row r="10" spans="1:14" x14ac:dyDescent="0.35">
      <c r="A10" s="4" t="s">
        <v>55</v>
      </c>
      <c r="B10" s="14">
        <f>Datagrunnlag!BL31</f>
        <v>52059</v>
      </c>
      <c r="C10" s="14">
        <f>Datagrunnlag!BM31</f>
        <v>50831</v>
      </c>
      <c r="D10" s="14">
        <f>Datagrunnlag!BN31</f>
        <v>1211</v>
      </c>
      <c r="E10" s="14"/>
      <c r="H10" s="12" t="s">
        <v>178</v>
      </c>
    </row>
    <row r="11" spans="1:14" x14ac:dyDescent="0.35">
      <c r="A11" s="4" t="s">
        <v>76</v>
      </c>
      <c r="B11" s="14">
        <f>Datagrunnlag!BL42</f>
        <v>8399</v>
      </c>
      <c r="C11" s="14">
        <f>Datagrunnlag!BM42</f>
        <v>1474</v>
      </c>
      <c r="D11" s="14">
        <f>Datagrunnlag!BN42</f>
        <v>6925</v>
      </c>
      <c r="E11" s="14"/>
      <c r="H11" s="12"/>
      <c r="I11" s="12" t="s">
        <v>11</v>
      </c>
      <c r="J11" s="12" t="s">
        <v>0</v>
      </c>
      <c r="K11" s="12" t="s">
        <v>1</v>
      </c>
      <c r="L11" s="12" t="s">
        <v>2</v>
      </c>
      <c r="M11" s="12" t="s">
        <v>3</v>
      </c>
      <c r="N11" s="12" t="s">
        <v>4</v>
      </c>
    </row>
    <row r="12" spans="1:14" x14ac:dyDescent="0.35">
      <c r="A12" s="4" t="s">
        <v>77</v>
      </c>
      <c r="B12" s="14">
        <f>Datagrunnlag!BL45</f>
        <v>3441944</v>
      </c>
      <c r="C12" s="14">
        <f>Datagrunnlag!BM45</f>
        <v>1913806</v>
      </c>
      <c r="D12" s="14">
        <f>Datagrunnlag!BN45</f>
        <v>1528138</v>
      </c>
      <c r="E12" s="14"/>
      <c r="H12" s="4" t="s">
        <v>56</v>
      </c>
      <c r="I12" s="14">
        <f>Datagrunnlag!AS32</f>
        <v>2115</v>
      </c>
      <c r="J12" s="14">
        <f>Datagrunnlag!AW32</f>
        <v>2167</v>
      </c>
      <c r="K12" s="14">
        <f>Datagrunnlag!BA32</f>
        <v>2377</v>
      </c>
      <c r="L12" s="14">
        <f>Datagrunnlag!BE32</f>
        <v>1628</v>
      </c>
      <c r="M12" s="14">
        <f>Datagrunnlag!BI32</f>
        <v>1443</v>
      </c>
      <c r="N12" s="14">
        <f>Datagrunnlag!BM32</f>
        <v>1564</v>
      </c>
    </row>
    <row r="13" spans="1:14" x14ac:dyDescent="0.35">
      <c r="A13" s="4" t="s">
        <v>173</v>
      </c>
      <c r="B13" s="14">
        <f>Datagrunnlag!BL50</f>
        <v>3226556</v>
      </c>
      <c r="C13" s="14">
        <f>Datagrunnlag!BM50</f>
        <v>3226304</v>
      </c>
      <c r="D13" s="14">
        <f>Datagrunnlag!BN50</f>
        <v>250</v>
      </c>
      <c r="E13" s="14"/>
      <c r="H13" s="4" t="s">
        <v>58</v>
      </c>
      <c r="I13" s="14">
        <f>Datagrunnlag!AS33</f>
        <v>47</v>
      </c>
      <c r="J13" s="14">
        <f>Datagrunnlag!AW33</f>
        <v>100</v>
      </c>
      <c r="K13" s="14">
        <f>Datagrunnlag!BA33</f>
        <v>47</v>
      </c>
      <c r="L13" s="14">
        <f>Datagrunnlag!BE33</f>
        <v>36</v>
      </c>
      <c r="M13" s="14">
        <f>Datagrunnlag!BI33</f>
        <v>34</v>
      </c>
      <c r="N13" s="14">
        <f>Datagrunnlag!BM33</f>
        <v>36</v>
      </c>
    </row>
    <row r="14" spans="1:14" x14ac:dyDescent="0.35">
      <c r="H14" s="4" t="s">
        <v>60</v>
      </c>
      <c r="I14" s="14">
        <f>Datagrunnlag!AS34</f>
        <v>396</v>
      </c>
      <c r="J14" s="14">
        <f>Datagrunnlag!AW34</f>
        <v>501</v>
      </c>
      <c r="K14" s="14">
        <f>Datagrunnlag!BA34</f>
        <v>388</v>
      </c>
      <c r="L14" s="14">
        <f>Datagrunnlag!BE34</f>
        <v>316</v>
      </c>
      <c r="M14" s="14">
        <f>Datagrunnlag!BI34</f>
        <v>256</v>
      </c>
      <c r="N14" s="14">
        <f>Datagrunnlag!BM34</f>
        <v>257</v>
      </c>
    </row>
    <row r="15" spans="1:14" x14ac:dyDescent="0.35">
      <c r="H15" s="4" t="s">
        <v>64</v>
      </c>
      <c r="I15" s="14">
        <f>Datagrunnlag!AS36</f>
        <v>594</v>
      </c>
      <c r="J15" s="14">
        <f>Datagrunnlag!AW36</f>
        <v>555</v>
      </c>
      <c r="K15" s="14">
        <f>Datagrunnlag!BA36</f>
        <v>587</v>
      </c>
      <c r="L15" s="14">
        <f>Datagrunnlag!BE36</f>
        <v>493</v>
      </c>
      <c r="M15" s="14">
        <f>Datagrunnlag!BI36</f>
        <v>570</v>
      </c>
      <c r="N15" s="14">
        <f>Datagrunnlag!BM36</f>
        <v>624</v>
      </c>
    </row>
    <row r="16" spans="1:14" x14ac:dyDescent="0.35">
      <c r="H16" s="4" t="s">
        <v>66</v>
      </c>
      <c r="I16" s="14">
        <f>Datagrunnlag!AS37</f>
        <v>65</v>
      </c>
      <c r="J16" s="14">
        <f>Datagrunnlag!AW37</f>
        <v>89</v>
      </c>
      <c r="K16" s="14">
        <f>Datagrunnlag!BA37</f>
        <v>94</v>
      </c>
      <c r="L16" s="14">
        <f>Datagrunnlag!BE37</f>
        <v>54</v>
      </c>
      <c r="M16" s="14">
        <f>Datagrunnlag!BI37</f>
        <v>68</v>
      </c>
      <c r="N16" s="14">
        <f>Datagrunnlag!BM37</f>
        <v>89</v>
      </c>
    </row>
    <row r="17" spans="8:14" x14ac:dyDescent="0.35">
      <c r="H17" s="4" t="s">
        <v>68</v>
      </c>
      <c r="I17" s="14">
        <f>Datagrunnlag!AS38</f>
        <v>178</v>
      </c>
      <c r="J17" s="14">
        <f>Datagrunnlag!AW38</f>
        <v>286</v>
      </c>
      <c r="K17" s="14">
        <f>Datagrunnlag!BA38</f>
        <v>178</v>
      </c>
      <c r="L17" s="14">
        <f>Datagrunnlag!BE38</f>
        <v>80</v>
      </c>
      <c r="M17" s="14">
        <f>Datagrunnlag!BI38</f>
        <v>334</v>
      </c>
      <c r="N17" s="14">
        <f>Datagrunnlag!BM38</f>
        <v>523</v>
      </c>
    </row>
    <row r="18" spans="8:14" x14ac:dyDescent="0.35">
      <c r="H18" s="4" t="s">
        <v>70</v>
      </c>
      <c r="I18" s="14">
        <f>Datagrunnlag!AS39</f>
        <v>30</v>
      </c>
      <c r="J18" s="14">
        <f>Datagrunnlag!AW39</f>
        <v>12</v>
      </c>
      <c r="K18" s="14">
        <f>Datagrunnlag!BA39</f>
        <v>10</v>
      </c>
      <c r="L18" s="14">
        <f>Datagrunnlag!BE39</f>
        <v>8</v>
      </c>
      <c r="M18" s="14">
        <f>Datagrunnlag!BI39</f>
        <v>16</v>
      </c>
      <c r="N18" s="14">
        <f>Datagrunnlag!BM39</f>
        <v>19</v>
      </c>
    </row>
    <row r="19" spans="8:14" x14ac:dyDescent="0.35">
      <c r="H19" s="4" t="s">
        <v>72</v>
      </c>
      <c r="I19" s="14">
        <f>Datagrunnlag!AS40</f>
        <v>102831</v>
      </c>
      <c r="J19" s="14">
        <f>Datagrunnlag!AW40</f>
        <v>54144</v>
      </c>
      <c r="K19" s="14">
        <f>Datagrunnlag!BA40</f>
        <v>45751</v>
      </c>
      <c r="L19" s="14">
        <f>Datagrunnlag!BE40</f>
        <v>29856</v>
      </c>
      <c r="M19" s="14">
        <f>Datagrunnlag!BI40</f>
        <v>36923</v>
      </c>
      <c r="N19" s="14">
        <f>Datagrunnlag!BM40</f>
        <v>47719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Datagrunnlag!BM5</f>
        <v>54624</v>
      </c>
    </row>
    <row r="143" spans="1:2" x14ac:dyDescent="0.35">
      <c r="A143" s="4" t="str">
        <f>Datagrunnlag!A8</f>
        <v>BRS-NO-104</v>
      </c>
      <c r="B143" s="4">
        <f>Datagrunnlag!BM8</f>
        <v>6876</v>
      </c>
    </row>
    <row r="144" spans="1:2" x14ac:dyDescent="0.35">
      <c r="A144" s="4" t="str">
        <f>Datagrunnlag!A11</f>
        <v>BRS-NO-102</v>
      </c>
      <c r="B144" s="4">
        <f>Datagrunnlag!BM11</f>
        <v>4716</v>
      </c>
    </row>
    <row r="145" spans="1:2" x14ac:dyDescent="0.35">
      <c r="A145" s="4" t="str">
        <f>Datagrunnlag!A12</f>
        <v>BRS-NO-103</v>
      </c>
      <c r="B145" s="4">
        <f>Datagrunnlag!BM12</f>
        <v>34119</v>
      </c>
    </row>
    <row r="146" spans="1:2" x14ac:dyDescent="0.35">
      <c r="A146" s="4" t="str">
        <f>Datagrunnlag!A13</f>
        <v>BRS-NO-123</v>
      </c>
      <c r="B146" s="4">
        <f>Datagrunnlag!BM13</f>
        <v>12985</v>
      </c>
    </row>
    <row r="147" spans="1:2" x14ac:dyDescent="0.35">
      <c r="A147" s="4" t="str">
        <f>Datagrunnlag!A16</f>
        <v>BRS-NO-201</v>
      </c>
      <c r="B147" s="4">
        <f>Datagrunnlag!BM16</f>
        <v>12118</v>
      </c>
    </row>
    <row r="148" spans="1:2" x14ac:dyDescent="0.35">
      <c r="A148" s="4" t="str">
        <f>Datagrunnlag!A17</f>
        <v>BRS-NO-202</v>
      </c>
      <c r="B148" s="4">
        <f>Datagrunnlag!BM17</f>
        <v>2650</v>
      </c>
    </row>
    <row r="149" spans="1:2" x14ac:dyDescent="0.35">
      <c r="A149" s="4" t="str">
        <f>Datagrunnlag!A18</f>
        <v>BRS-NO-211</v>
      </c>
      <c r="B149" s="4">
        <f>Datagrunnlag!BM18</f>
        <v>2118</v>
      </c>
    </row>
    <row r="150" spans="1:2" x14ac:dyDescent="0.35">
      <c r="A150" s="4" t="str">
        <f>Datagrunnlag!A21</f>
        <v>BRS-NO-121</v>
      </c>
      <c r="B150" s="4">
        <f>Datagrunnlag!BM21</f>
        <v>7305</v>
      </c>
    </row>
    <row r="151" spans="1:2" x14ac:dyDescent="0.35">
      <c r="A151" s="4" t="str">
        <f>Datagrunnlag!A22</f>
        <v>BRS-NO-122</v>
      </c>
      <c r="B151" s="4">
        <f>Datagrunnlag!BM22</f>
        <v>3343</v>
      </c>
    </row>
    <row r="152" spans="1:2" x14ac:dyDescent="0.35">
      <c r="A152" s="4" t="str">
        <f>Datagrunnlag!A23</f>
        <v>BRS-NO-212</v>
      </c>
      <c r="B152" s="4">
        <f>Datagrunnlag!BM23</f>
        <v>2420</v>
      </c>
    </row>
    <row r="153" spans="1:2" x14ac:dyDescent="0.35">
      <c r="A153" s="4" t="str">
        <f>Datagrunnlag!A24</f>
        <v>BRS-NO-213</v>
      </c>
      <c r="B153" s="4">
        <f>Datagrunnlag!BM24</f>
        <v>1738</v>
      </c>
    </row>
    <row r="154" spans="1:2" x14ac:dyDescent="0.35">
      <c r="A154" s="4" t="str">
        <f>Datagrunnlag!A25</f>
        <v>BRS-NO-302</v>
      </c>
      <c r="B154" s="4">
        <f>Datagrunnlag!BM25</f>
        <v>62855</v>
      </c>
    </row>
    <row r="155" spans="1:2" x14ac:dyDescent="0.35">
      <c r="A155" s="4" t="str">
        <f>Datagrunnlag!A26</f>
        <v>BRS-NO-306</v>
      </c>
      <c r="B155" s="4">
        <f>Datagrunnlag!BM26</f>
        <v>2370</v>
      </c>
    </row>
    <row r="156" spans="1:2" x14ac:dyDescent="0.35">
      <c r="A156" s="4" t="str">
        <f>Datagrunnlag!A29</f>
        <v>BRS-NO-301</v>
      </c>
      <c r="B156" s="4">
        <f>Datagrunnlag!BM29</f>
        <v>127743</v>
      </c>
    </row>
    <row r="157" spans="1:2" x14ac:dyDescent="0.35">
      <c r="A157" s="4" t="str">
        <f>Datagrunnlag!A32</f>
        <v>BRS-NO-111</v>
      </c>
      <c r="B157" s="4">
        <f>Datagrunnlag!BM32</f>
        <v>1564</v>
      </c>
    </row>
    <row r="158" spans="1:2" x14ac:dyDescent="0.35">
      <c r="A158" s="4" t="str">
        <f>Datagrunnlag!A33</f>
        <v>BRS-NO-132</v>
      </c>
      <c r="B158" s="4">
        <f>Datagrunnlag!BM33</f>
        <v>36</v>
      </c>
    </row>
    <row r="159" spans="1:2" x14ac:dyDescent="0.35">
      <c r="A159" s="4" t="str">
        <f>Datagrunnlag!A34</f>
        <v>BRS-NO-133</v>
      </c>
      <c r="B159" s="4">
        <f>Datagrunnlag!BM34</f>
        <v>257</v>
      </c>
    </row>
    <row r="160" spans="1:2" x14ac:dyDescent="0.35">
      <c r="A160" s="4" t="str">
        <f>Datagrunnlag!A36</f>
        <v>BRS-NO-221</v>
      </c>
      <c r="B160" s="4">
        <f>Datagrunnlag!BM36</f>
        <v>624</v>
      </c>
    </row>
    <row r="161" spans="1:2" x14ac:dyDescent="0.35">
      <c r="A161" s="4" t="str">
        <f>Datagrunnlag!A37</f>
        <v>BRS-NO-222</v>
      </c>
      <c r="B161" s="4">
        <f>Datagrunnlag!BM37</f>
        <v>89</v>
      </c>
    </row>
    <row r="162" spans="1:2" x14ac:dyDescent="0.35">
      <c r="A162" s="4" t="str">
        <f>Datagrunnlag!A38</f>
        <v>BRS-NO-223</v>
      </c>
      <c r="B162" s="4">
        <f>Datagrunnlag!BM38</f>
        <v>523</v>
      </c>
    </row>
    <row r="163" spans="1:2" x14ac:dyDescent="0.35">
      <c r="A163" s="4" t="str">
        <f>Datagrunnlag!A39</f>
        <v>BRS-NO-224</v>
      </c>
      <c r="B163" s="4">
        <f>Datagrunnlag!BM39</f>
        <v>19</v>
      </c>
    </row>
    <row r="164" spans="1:2" x14ac:dyDescent="0.35">
      <c r="A164" s="4" t="str">
        <f>Datagrunnlag!A40</f>
        <v>BRS-NO-402</v>
      </c>
      <c r="B164" s="4">
        <f>Datagrunnlag!BM40</f>
        <v>47719</v>
      </c>
    </row>
    <row r="165" spans="1:2" x14ac:dyDescent="0.35">
      <c r="A165" s="4" t="str">
        <f>Datagrunnlag!A43</f>
        <v>BRS-NO-622</v>
      </c>
      <c r="B165" s="4">
        <f>Datagrunnlag!BM43</f>
        <v>1474</v>
      </c>
    </row>
    <row r="166" spans="1:2" x14ac:dyDescent="0.35">
      <c r="A166" s="4" t="str">
        <f>Datagrunnlag!A46</f>
        <v>BRS-NO-303</v>
      </c>
      <c r="B166" s="4">
        <f>Datagrunnlag!BM46</f>
        <v>2311</v>
      </c>
    </row>
    <row r="167" spans="1:2" x14ac:dyDescent="0.35">
      <c r="A167" s="4" t="str">
        <f>Datagrunnlag!A47</f>
        <v>BRS-NO-315</v>
      </c>
      <c r="B167" s="4">
        <f>Datagrunnlag!BM47</f>
        <v>74030</v>
      </c>
    </row>
    <row r="168" spans="1:2" x14ac:dyDescent="0.35">
      <c r="A168" s="4" t="str">
        <f>Datagrunnlag!A48</f>
        <v>BRS-NO-611</v>
      </c>
      <c r="B168" s="4">
        <f>Datagrunnlag!BM48</f>
        <v>1837465</v>
      </c>
    </row>
    <row r="169" spans="1:2" x14ac:dyDescent="0.35">
      <c r="A169" s="4" t="str">
        <f>Datagrunnlag!A51</f>
        <v>BRS-NO-317</v>
      </c>
      <c r="B169" s="4">
        <f>Datagrunnlag!BM51</f>
        <v>3226304</v>
      </c>
    </row>
    <row r="193" spans="4:4" x14ac:dyDescent="0.35">
      <c r="D193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CB967-858C-4C9A-97A9-D4EA70E4BCCB}">
  <dimension ref="A1:N193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5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0</v>
      </c>
      <c r="J3" s="12" t="s">
        <v>1</v>
      </c>
      <c r="K3" s="12" t="s">
        <v>2</v>
      </c>
      <c r="L3" s="12" t="s">
        <v>3</v>
      </c>
      <c r="M3" s="12" t="s">
        <v>4</v>
      </c>
      <c r="N3" s="12" t="s">
        <v>5</v>
      </c>
    </row>
    <row r="4" spans="1:14" x14ac:dyDescent="0.35">
      <c r="A4" s="4" t="s">
        <v>19</v>
      </c>
      <c r="B4" s="14">
        <f>Datagrunnlag!BP4-B5</f>
        <v>61741</v>
      </c>
      <c r="C4" s="14">
        <f>Datagrunnlag!BQ4-C5</f>
        <v>57573</v>
      </c>
      <c r="D4" s="14">
        <f>Datagrunnlag!BR4-D5</f>
        <v>3264</v>
      </c>
      <c r="E4" s="14">
        <f>Datagrunnlag!BS4-E5</f>
        <v>695</v>
      </c>
      <c r="H4" s="4" t="s">
        <v>187</v>
      </c>
      <c r="I4" s="14">
        <f>Datagrunnlag!AW4</f>
        <v>76312</v>
      </c>
      <c r="J4" s="14">
        <f>Datagrunnlag!BA4</f>
        <v>71842</v>
      </c>
      <c r="K4" s="14">
        <f>Datagrunnlag!BE4-'Rapport - April20'!C5</f>
        <v>54079</v>
      </c>
      <c r="L4" s="14">
        <f>Datagrunnlag!BI4-'Rapport - Mai20'!C5</f>
        <v>51009</v>
      </c>
      <c r="M4" s="14">
        <f>Datagrunnlag!BM4-C5</f>
        <v>61500</v>
      </c>
      <c r="N4" s="14">
        <f>Datagrunnlag!BQ4-C5</f>
        <v>57573</v>
      </c>
    </row>
    <row r="5" spans="1:14" x14ac:dyDescent="0.35">
      <c r="A5" s="4" t="s">
        <v>188</v>
      </c>
      <c r="B5" s="14">
        <v>0</v>
      </c>
      <c r="C5" s="14">
        <v>0</v>
      </c>
      <c r="H5" s="4" t="s">
        <v>25</v>
      </c>
      <c r="I5" s="14">
        <f>Datagrunnlag!AW10</f>
        <v>47151</v>
      </c>
      <c r="J5" s="14">
        <f>Datagrunnlag!BA10</f>
        <v>47465</v>
      </c>
      <c r="K5" s="14">
        <f>Datagrunnlag!BE10</f>
        <v>40289</v>
      </c>
      <c r="L5" s="14">
        <f>Datagrunnlag!BI10</f>
        <v>42608</v>
      </c>
      <c r="M5" s="14">
        <f>Datagrunnlag!BM10</f>
        <v>51820</v>
      </c>
      <c r="N5" s="14">
        <f>Datagrunnlag!BQ10</f>
        <v>51494</v>
      </c>
    </row>
    <row r="6" spans="1:14" x14ac:dyDescent="0.35">
      <c r="A6" s="4" t="s">
        <v>25</v>
      </c>
      <c r="B6" s="14">
        <f>Datagrunnlag!BP10</f>
        <v>56370</v>
      </c>
      <c r="C6" s="14">
        <f>Datagrunnlag!BQ10</f>
        <v>51494</v>
      </c>
      <c r="D6" s="14">
        <f>Datagrunnlag!BR10</f>
        <v>3897</v>
      </c>
      <c r="E6" s="14">
        <f>Datagrunnlag!BS10</f>
        <v>906</v>
      </c>
      <c r="H6" s="4" t="s">
        <v>32</v>
      </c>
      <c r="I6" s="14">
        <f>Datagrunnlag!AW15</f>
        <v>10976</v>
      </c>
      <c r="J6" s="14">
        <f>Datagrunnlag!BA15</f>
        <v>12580</v>
      </c>
      <c r="K6" s="14">
        <f>Datagrunnlag!BE15</f>
        <v>11591</v>
      </c>
      <c r="L6" s="14">
        <f>Datagrunnlag!BI15</f>
        <v>13024</v>
      </c>
      <c r="M6" s="14">
        <f>Datagrunnlag!BM15</f>
        <v>16886</v>
      </c>
      <c r="N6" s="14">
        <f>Datagrunnlag!BQ15</f>
        <v>15729</v>
      </c>
    </row>
    <row r="7" spans="1:14" x14ac:dyDescent="0.35">
      <c r="A7" s="4" t="s">
        <v>32</v>
      </c>
      <c r="B7" s="14">
        <f>Datagrunnlag!BP15</f>
        <v>16971</v>
      </c>
      <c r="C7" s="14">
        <f>Datagrunnlag!BQ15</f>
        <v>15729</v>
      </c>
      <c r="D7" s="14">
        <f>Datagrunnlag!BR15</f>
        <v>264</v>
      </c>
      <c r="E7" s="14">
        <f>Datagrunnlag!BS15</f>
        <v>815</v>
      </c>
      <c r="H7" s="4" t="s">
        <v>39</v>
      </c>
      <c r="I7" s="14">
        <f>Datagrunnlag!AW20</f>
        <v>103454</v>
      </c>
      <c r="J7" s="14">
        <f>Datagrunnlag!BA20</f>
        <v>991630</v>
      </c>
      <c r="K7" s="14">
        <f>Datagrunnlag!BE20</f>
        <v>245384</v>
      </c>
      <c r="L7" s="14">
        <f>Datagrunnlag!BI20</f>
        <v>71680</v>
      </c>
      <c r="M7" s="14">
        <f>Datagrunnlag!BM20</f>
        <v>80031</v>
      </c>
      <c r="N7" s="14">
        <f>Datagrunnlag!BQ20</f>
        <v>95484</v>
      </c>
    </row>
    <row r="8" spans="1:14" x14ac:dyDescent="0.35">
      <c r="A8" s="4" t="s">
        <v>176</v>
      </c>
      <c r="B8" s="14">
        <f>Datagrunnlag!BP20</f>
        <v>96221</v>
      </c>
      <c r="C8" s="14">
        <f>Datagrunnlag!BQ20</f>
        <v>95484</v>
      </c>
      <c r="D8" s="14">
        <f>Datagrunnlag!BR20</f>
        <v>732</v>
      </c>
      <c r="E8" s="14"/>
      <c r="H8" s="4" t="s">
        <v>52</v>
      </c>
      <c r="I8" s="14">
        <f>Datagrunnlag!AW28</f>
        <v>313990</v>
      </c>
      <c r="J8" s="14">
        <f>Datagrunnlag!BA28</f>
        <v>190128</v>
      </c>
      <c r="K8" s="14">
        <f>Datagrunnlag!BE28</f>
        <v>184311</v>
      </c>
      <c r="L8" s="14">
        <f>Datagrunnlag!BI28</f>
        <v>127492</v>
      </c>
      <c r="M8" s="14">
        <f>Datagrunnlag!BM28</f>
        <v>127743</v>
      </c>
      <c r="N8" s="14">
        <f>Datagrunnlag!BQ28</f>
        <v>102192</v>
      </c>
    </row>
    <row r="9" spans="1:14" x14ac:dyDescent="0.35">
      <c r="A9" s="4" t="s">
        <v>177</v>
      </c>
      <c r="B9" s="14">
        <f>Datagrunnlag!BP28</f>
        <v>102640</v>
      </c>
      <c r="C9" s="14">
        <f>Datagrunnlag!BQ28</f>
        <v>102192</v>
      </c>
      <c r="D9" s="14">
        <f>Datagrunnlag!BR28</f>
        <v>447</v>
      </c>
      <c r="E9" s="14"/>
      <c r="H9" s="4" t="s">
        <v>55</v>
      </c>
      <c r="I9" s="14">
        <f>Datagrunnlag!AW31</f>
        <v>57854</v>
      </c>
      <c r="J9" s="14">
        <f>Datagrunnlag!BA31</f>
        <v>49432</v>
      </c>
      <c r="K9" s="14">
        <f>Datagrunnlag!BE31</f>
        <v>32471</v>
      </c>
      <c r="L9" s="14">
        <f>Datagrunnlag!BI31</f>
        <v>39644</v>
      </c>
      <c r="M9" s="14">
        <f>Datagrunnlag!BM31</f>
        <v>50831</v>
      </c>
      <c r="N9" s="14">
        <f>Datagrunnlag!BQ31</f>
        <v>59500</v>
      </c>
    </row>
    <row r="10" spans="1:14" x14ac:dyDescent="0.35">
      <c r="A10" s="4" t="s">
        <v>55</v>
      </c>
      <c r="B10" s="14">
        <f>Datagrunnlag!BP31</f>
        <v>61044</v>
      </c>
      <c r="C10" s="14">
        <f>Datagrunnlag!BQ31</f>
        <v>59500</v>
      </c>
      <c r="D10" s="14">
        <f>Datagrunnlag!BR31</f>
        <v>1517</v>
      </c>
      <c r="E10" s="14"/>
      <c r="H10" s="12" t="s">
        <v>178</v>
      </c>
    </row>
    <row r="11" spans="1:14" x14ac:dyDescent="0.35">
      <c r="A11" s="4" t="s">
        <v>76</v>
      </c>
      <c r="B11" s="14">
        <f>Datagrunnlag!BP42</f>
        <v>10321</v>
      </c>
      <c r="C11" s="14">
        <f>Datagrunnlag!BQ42</f>
        <v>4736</v>
      </c>
      <c r="D11" s="14">
        <f>Datagrunnlag!BR42</f>
        <v>5585</v>
      </c>
      <c r="E11" s="14"/>
      <c r="H11" s="12"/>
      <c r="I11" s="12" t="s">
        <v>0</v>
      </c>
      <c r="J11" s="12" t="s">
        <v>1</v>
      </c>
      <c r="K11" s="12" t="s">
        <v>2</v>
      </c>
      <c r="L11" s="12" t="s">
        <v>3</v>
      </c>
      <c r="M11" s="12" t="s">
        <v>4</v>
      </c>
      <c r="N11" s="12" t="s">
        <v>5</v>
      </c>
    </row>
    <row r="12" spans="1:14" x14ac:dyDescent="0.35">
      <c r="A12" s="4" t="s">
        <v>77</v>
      </c>
      <c r="B12" s="14">
        <f>Datagrunnlag!BP45</f>
        <v>3814680</v>
      </c>
      <c r="C12" s="14">
        <f>Datagrunnlag!BQ45</f>
        <v>2110516</v>
      </c>
      <c r="D12" s="14">
        <f>Datagrunnlag!BR45</f>
        <v>1704164</v>
      </c>
      <c r="E12" s="14"/>
      <c r="H12" s="4" t="s">
        <v>56</v>
      </c>
      <c r="I12" s="14">
        <f>Datagrunnlag!AW32</f>
        <v>2167</v>
      </c>
      <c r="J12" s="14">
        <f>Datagrunnlag!BA32</f>
        <v>2377</v>
      </c>
      <c r="K12" s="14">
        <f>Datagrunnlag!BE32</f>
        <v>1628</v>
      </c>
      <c r="L12" s="14">
        <f>Datagrunnlag!BI32</f>
        <v>1443</v>
      </c>
      <c r="M12" s="14">
        <f>Datagrunnlag!BM32</f>
        <v>1564</v>
      </c>
      <c r="N12" s="14">
        <f>Datagrunnlag!BQ32</f>
        <v>1400</v>
      </c>
    </row>
    <row r="13" spans="1:14" x14ac:dyDescent="0.35">
      <c r="A13" s="4" t="s">
        <v>173</v>
      </c>
      <c r="B13" s="14">
        <f>Datagrunnlag!BP50</f>
        <v>2401905</v>
      </c>
      <c r="C13" s="14">
        <f>Datagrunnlag!BQ50</f>
        <v>2401788</v>
      </c>
      <c r="D13" s="14">
        <f>Datagrunnlag!BR50</f>
        <v>111</v>
      </c>
      <c r="E13" s="14"/>
      <c r="H13" s="4" t="s">
        <v>58</v>
      </c>
      <c r="I13" s="14">
        <f>Datagrunnlag!AW33</f>
        <v>100</v>
      </c>
      <c r="J13" s="14">
        <f>Datagrunnlag!BA33</f>
        <v>47</v>
      </c>
      <c r="K13" s="14">
        <f>Datagrunnlag!BE33</f>
        <v>36</v>
      </c>
      <c r="L13" s="14">
        <f>Datagrunnlag!BI33</f>
        <v>34</v>
      </c>
      <c r="M13" s="14">
        <f>Datagrunnlag!BM33</f>
        <v>36</v>
      </c>
      <c r="N13" s="14">
        <f>Datagrunnlag!BQ33</f>
        <v>39</v>
      </c>
    </row>
    <row r="14" spans="1:14" x14ac:dyDescent="0.35">
      <c r="H14" s="4" t="s">
        <v>60</v>
      </c>
      <c r="I14" s="14">
        <f>Datagrunnlag!AW34</f>
        <v>501</v>
      </c>
      <c r="J14" s="14">
        <f>Datagrunnlag!BA34</f>
        <v>388</v>
      </c>
      <c r="K14" s="14">
        <f>Datagrunnlag!BE34</f>
        <v>316</v>
      </c>
      <c r="L14" s="14">
        <f>Datagrunnlag!BI34</f>
        <v>256</v>
      </c>
      <c r="M14" s="14">
        <f>Datagrunnlag!BM34</f>
        <v>257</v>
      </c>
      <c r="N14" s="14">
        <f>Datagrunnlag!BQ34</f>
        <v>261</v>
      </c>
    </row>
    <row r="15" spans="1:14" x14ac:dyDescent="0.35">
      <c r="H15" s="4" t="s">
        <v>64</v>
      </c>
      <c r="I15" s="14">
        <f>Datagrunnlag!AW36</f>
        <v>555</v>
      </c>
      <c r="J15" s="14">
        <f>Datagrunnlag!BA36</f>
        <v>587</v>
      </c>
      <c r="K15" s="14">
        <f>Datagrunnlag!BE36</f>
        <v>493</v>
      </c>
      <c r="L15" s="14">
        <f>Datagrunnlag!BI36</f>
        <v>570</v>
      </c>
      <c r="M15" s="14">
        <f>Datagrunnlag!BM36</f>
        <v>624</v>
      </c>
      <c r="N15" s="14">
        <f>Datagrunnlag!BQ36</f>
        <v>594</v>
      </c>
    </row>
    <row r="16" spans="1:14" x14ac:dyDescent="0.35">
      <c r="H16" s="4" t="s">
        <v>66</v>
      </c>
      <c r="I16" s="14">
        <f>Datagrunnlag!AW37</f>
        <v>89</v>
      </c>
      <c r="J16" s="14">
        <f>Datagrunnlag!BA37</f>
        <v>94</v>
      </c>
      <c r="K16" s="14">
        <f>Datagrunnlag!BE37</f>
        <v>54</v>
      </c>
      <c r="L16" s="14">
        <f>Datagrunnlag!BI37</f>
        <v>68</v>
      </c>
      <c r="M16" s="14">
        <f>Datagrunnlag!BM37</f>
        <v>89</v>
      </c>
      <c r="N16" s="14">
        <f>Datagrunnlag!BQ37</f>
        <v>62</v>
      </c>
    </row>
    <row r="17" spans="8:14" x14ac:dyDescent="0.35">
      <c r="H17" s="4" t="s">
        <v>68</v>
      </c>
      <c r="I17" s="14">
        <f>Datagrunnlag!AW38</f>
        <v>286</v>
      </c>
      <c r="J17" s="14">
        <f>Datagrunnlag!BA38</f>
        <v>178</v>
      </c>
      <c r="K17" s="14">
        <f>Datagrunnlag!BE38</f>
        <v>80</v>
      </c>
      <c r="L17" s="14">
        <f>Datagrunnlag!BI38</f>
        <v>334</v>
      </c>
      <c r="M17" s="14">
        <f>Datagrunnlag!BM38</f>
        <v>523</v>
      </c>
      <c r="N17" s="14">
        <f>Datagrunnlag!BQ38</f>
        <v>193</v>
      </c>
    </row>
    <row r="18" spans="8:14" x14ac:dyDescent="0.35">
      <c r="H18" s="4" t="s">
        <v>70</v>
      </c>
      <c r="I18" s="14">
        <f>Datagrunnlag!AW39</f>
        <v>12</v>
      </c>
      <c r="J18" s="14">
        <f>Datagrunnlag!BA39</f>
        <v>10</v>
      </c>
      <c r="K18" s="14">
        <f>Datagrunnlag!BE39</f>
        <v>8</v>
      </c>
      <c r="L18" s="14">
        <f>Datagrunnlag!BI39</f>
        <v>16</v>
      </c>
      <c r="M18" s="14">
        <f>Datagrunnlag!BM39</f>
        <v>19</v>
      </c>
      <c r="N18" s="14">
        <f>Datagrunnlag!BQ39</f>
        <v>11</v>
      </c>
    </row>
    <row r="19" spans="8:14" x14ac:dyDescent="0.35">
      <c r="H19" s="4" t="s">
        <v>72</v>
      </c>
      <c r="I19" s="14">
        <f>Datagrunnlag!AW40</f>
        <v>54144</v>
      </c>
      <c r="J19" s="14">
        <f>Datagrunnlag!BA40</f>
        <v>45751</v>
      </c>
      <c r="K19" s="14">
        <f>Datagrunnlag!BE40</f>
        <v>29856</v>
      </c>
      <c r="L19" s="14">
        <f>Datagrunnlag!BI40</f>
        <v>36923</v>
      </c>
      <c r="M19" s="14">
        <f>Datagrunnlag!BM40</f>
        <v>47719</v>
      </c>
      <c r="N19" s="14">
        <f>Datagrunnlag!BQ40</f>
        <v>56940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Datagrunnlag!BQ5</f>
        <v>51285</v>
      </c>
    </row>
    <row r="143" spans="1:2" x14ac:dyDescent="0.35">
      <c r="A143" s="4" t="str">
        <f>Datagrunnlag!A8</f>
        <v>BRS-NO-104</v>
      </c>
      <c r="B143" s="4">
        <f>Datagrunnlag!BQ8</f>
        <v>6288</v>
      </c>
    </row>
    <row r="144" spans="1:2" x14ac:dyDescent="0.35">
      <c r="A144" s="4" t="str">
        <f>Datagrunnlag!A11</f>
        <v>BRS-NO-102</v>
      </c>
      <c r="B144" s="4">
        <f>Datagrunnlag!BQ11</f>
        <v>4901</v>
      </c>
    </row>
    <row r="145" spans="1:2" x14ac:dyDescent="0.35">
      <c r="A145" s="4" t="str">
        <f>Datagrunnlag!A12</f>
        <v>BRS-NO-103</v>
      </c>
      <c r="B145" s="4">
        <f>Datagrunnlag!BQ12</f>
        <v>35111</v>
      </c>
    </row>
    <row r="146" spans="1:2" x14ac:dyDescent="0.35">
      <c r="A146" s="4" t="str">
        <f>Datagrunnlag!A13</f>
        <v>BRS-NO-123</v>
      </c>
      <c r="B146" s="4">
        <f>Datagrunnlag!BQ13</f>
        <v>11482</v>
      </c>
    </row>
    <row r="147" spans="1:2" x14ac:dyDescent="0.35">
      <c r="A147" s="4" t="str">
        <f>Datagrunnlag!A16</f>
        <v>BRS-NO-201</v>
      </c>
      <c r="B147" s="4">
        <f>Datagrunnlag!BQ16</f>
        <v>12257</v>
      </c>
    </row>
    <row r="148" spans="1:2" x14ac:dyDescent="0.35">
      <c r="A148" s="4" t="str">
        <f>Datagrunnlag!A17</f>
        <v>BRS-NO-202</v>
      </c>
      <c r="B148" s="4">
        <f>Datagrunnlag!BQ17</f>
        <v>2055</v>
      </c>
    </row>
    <row r="149" spans="1:2" x14ac:dyDescent="0.35">
      <c r="A149" s="4" t="str">
        <f>Datagrunnlag!A18</f>
        <v>BRS-NO-211</v>
      </c>
      <c r="B149" s="4">
        <f>Datagrunnlag!BQ18</f>
        <v>1417</v>
      </c>
    </row>
    <row r="150" spans="1:2" x14ac:dyDescent="0.35">
      <c r="A150" s="4" t="str">
        <f>Datagrunnlag!A21</f>
        <v>BRS-NO-121</v>
      </c>
      <c r="B150" s="4">
        <f>Datagrunnlag!BQ21</f>
        <v>3508</v>
      </c>
    </row>
    <row r="151" spans="1:2" x14ac:dyDescent="0.35">
      <c r="A151" s="4" t="str">
        <f>Datagrunnlag!A22</f>
        <v>BRS-NO-122</v>
      </c>
      <c r="B151" s="4">
        <f>Datagrunnlag!BQ22</f>
        <v>2643</v>
      </c>
    </row>
    <row r="152" spans="1:2" x14ac:dyDescent="0.35">
      <c r="A152" s="4" t="str">
        <f>Datagrunnlag!A23</f>
        <v>BRS-NO-212</v>
      </c>
      <c r="B152" s="4">
        <f>Datagrunnlag!BQ23</f>
        <v>1369</v>
      </c>
    </row>
    <row r="153" spans="1:2" x14ac:dyDescent="0.35">
      <c r="A153" s="4" t="str">
        <f>Datagrunnlag!A24</f>
        <v>BRS-NO-213</v>
      </c>
      <c r="B153" s="4">
        <f>Datagrunnlag!BQ24</f>
        <v>946</v>
      </c>
    </row>
    <row r="154" spans="1:2" x14ac:dyDescent="0.35">
      <c r="A154" s="4" t="str">
        <f>Datagrunnlag!A25</f>
        <v>BRS-NO-302</v>
      </c>
      <c r="B154" s="4">
        <f>Datagrunnlag!BQ25</f>
        <v>85439</v>
      </c>
    </row>
    <row r="155" spans="1:2" x14ac:dyDescent="0.35">
      <c r="A155" s="4" t="str">
        <f>Datagrunnlag!A26</f>
        <v>BRS-NO-306</v>
      </c>
      <c r="B155" s="4">
        <f>Datagrunnlag!BQ26</f>
        <v>1579</v>
      </c>
    </row>
    <row r="156" spans="1:2" x14ac:dyDescent="0.35">
      <c r="A156" s="4" t="str">
        <f>Datagrunnlag!A29</f>
        <v>BRS-NO-301</v>
      </c>
      <c r="B156" s="4">
        <f>Datagrunnlag!BQ29</f>
        <v>102192</v>
      </c>
    </row>
    <row r="157" spans="1:2" x14ac:dyDescent="0.35">
      <c r="A157" s="4" t="str">
        <f>Datagrunnlag!A32</f>
        <v>BRS-NO-111</v>
      </c>
      <c r="B157" s="4">
        <f>Datagrunnlag!BQ32</f>
        <v>1400</v>
      </c>
    </row>
    <row r="158" spans="1:2" x14ac:dyDescent="0.35">
      <c r="A158" s="4" t="str">
        <f>Datagrunnlag!A33</f>
        <v>BRS-NO-132</v>
      </c>
      <c r="B158" s="4">
        <f>Datagrunnlag!BQ33</f>
        <v>39</v>
      </c>
    </row>
    <row r="159" spans="1:2" x14ac:dyDescent="0.35">
      <c r="A159" s="4" t="str">
        <f>Datagrunnlag!A34</f>
        <v>BRS-NO-133</v>
      </c>
      <c r="B159" s="4">
        <f>Datagrunnlag!BQ34</f>
        <v>261</v>
      </c>
    </row>
    <row r="160" spans="1:2" x14ac:dyDescent="0.35">
      <c r="A160" s="4" t="str">
        <f>Datagrunnlag!A36</f>
        <v>BRS-NO-221</v>
      </c>
      <c r="B160" s="4">
        <f>Datagrunnlag!BQ36</f>
        <v>594</v>
      </c>
    </row>
    <row r="161" spans="1:2" x14ac:dyDescent="0.35">
      <c r="A161" s="4" t="str">
        <f>Datagrunnlag!A37</f>
        <v>BRS-NO-222</v>
      </c>
      <c r="B161" s="4">
        <f>Datagrunnlag!BQ37</f>
        <v>62</v>
      </c>
    </row>
    <row r="162" spans="1:2" x14ac:dyDescent="0.35">
      <c r="A162" s="4" t="str">
        <f>Datagrunnlag!A38</f>
        <v>BRS-NO-223</v>
      </c>
      <c r="B162" s="4">
        <f>Datagrunnlag!BQ38</f>
        <v>193</v>
      </c>
    </row>
    <row r="163" spans="1:2" x14ac:dyDescent="0.35">
      <c r="A163" s="4" t="str">
        <f>Datagrunnlag!A39</f>
        <v>BRS-NO-224</v>
      </c>
      <c r="B163" s="4">
        <f>Datagrunnlag!BQ39</f>
        <v>11</v>
      </c>
    </row>
    <row r="164" spans="1:2" x14ac:dyDescent="0.35">
      <c r="A164" s="4" t="str">
        <f>Datagrunnlag!A40</f>
        <v>BRS-NO-402</v>
      </c>
      <c r="B164" s="4">
        <f>Datagrunnlag!BQ40</f>
        <v>56940</v>
      </c>
    </row>
    <row r="165" spans="1:2" x14ac:dyDescent="0.35">
      <c r="A165" s="4" t="str">
        <f>Datagrunnlag!A43</f>
        <v>BRS-NO-622</v>
      </c>
      <c r="B165" s="4">
        <f>Datagrunnlag!BQ43</f>
        <v>4736</v>
      </c>
    </row>
    <row r="166" spans="1:2" x14ac:dyDescent="0.35">
      <c r="A166" s="4" t="str">
        <f>Datagrunnlag!A46</f>
        <v>BRS-NO-303</v>
      </c>
      <c r="B166" s="4">
        <f>Datagrunnlag!BQ46</f>
        <v>868</v>
      </c>
    </row>
    <row r="167" spans="1:2" x14ac:dyDescent="0.35">
      <c r="A167" s="4" t="str">
        <f>Datagrunnlag!A47</f>
        <v>BRS-NO-315</v>
      </c>
      <c r="B167" s="4">
        <f>Datagrunnlag!BQ47</f>
        <v>130219</v>
      </c>
    </row>
    <row r="168" spans="1:2" x14ac:dyDescent="0.35">
      <c r="A168" s="4" t="str">
        <f>Datagrunnlag!A48</f>
        <v>BRS-NO-611</v>
      </c>
      <c r="B168" s="4">
        <f>Datagrunnlag!BQ48</f>
        <v>1979429</v>
      </c>
    </row>
    <row r="169" spans="1:2" x14ac:dyDescent="0.35">
      <c r="A169" s="4" t="str">
        <f>Datagrunnlag!A51</f>
        <v>BRS-NO-317</v>
      </c>
      <c r="B169" s="4">
        <f>Datagrunnlag!BQ51</f>
        <v>2401788</v>
      </c>
    </row>
    <row r="193" spans="4:4" x14ac:dyDescent="0.35">
      <c r="D193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D0D9A-6B2A-490F-A2E6-8D93BF55A4A8}">
  <dimension ref="A1:N193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5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</v>
      </c>
      <c r="J3" s="12" t="s">
        <v>2</v>
      </c>
      <c r="K3" s="12" t="s">
        <v>3</v>
      </c>
      <c r="L3" s="12" t="s">
        <v>4</v>
      </c>
      <c r="M3" s="12" t="s">
        <v>5</v>
      </c>
      <c r="N3" s="12" t="s">
        <v>6</v>
      </c>
    </row>
    <row r="4" spans="1:14" x14ac:dyDescent="0.35">
      <c r="A4" s="4" t="s">
        <v>19</v>
      </c>
      <c r="B4" s="14">
        <f>Datagrunnlag!BT4-B5</f>
        <v>67212</v>
      </c>
      <c r="C4" s="14">
        <f>Datagrunnlag!BU4-C5</f>
        <v>60929</v>
      </c>
      <c r="D4" s="14">
        <f>Datagrunnlag!BV4-D5</f>
        <v>5002</v>
      </c>
      <c r="E4" s="14">
        <f>Datagrunnlag!BW4-E5</f>
        <v>1039</v>
      </c>
      <c r="H4" s="4" t="s">
        <v>187</v>
      </c>
      <c r="I4" s="14">
        <f>Datagrunnlag!BA4</f>
        <v>71842</v>
      </c>
      <c r="J4" s="14">
        <f>Datagrunnlag!BE4-'Rapport - April20'!C5</f>
        <v>54079</v>
      </c>
      <c r="K4" s="14">
        <f>Datagrunnlag!BI4-'Rapport - Mai20'!C5</f>
        <v>51009</v>
      </c>
      <c r="L4" s="14">
        <f>Datagrunnlag!BM4-'Rapport - Juni20'!C5</f>
        <v>61500</v>
      </c>
      <c r="M4" s="14">
        <f>Datagrunnlag!BQ4-'Rapport - Juli20'!C5</f>
        <v>57573</v>
      </c>
      <c r="N4" s="14">
        <f>Datagrunnlag!BU4-C5</f>
        <v>60929</v>
      </c>
    </row>
    <row r="5" spans="1:14" x14ac:dyDescent="0.35">
      <c r="A5" s="4" t="s">
        <v>188</v>
      </c>
      <c r="B5" s="14">
        <v>11897</v>
      </c>
      <c r="C5" s="14">
        <v>11897</v>
      </c>
      <c r="H5" s="4" t="s">
        <v>25</v>
      </c>
      <c r="I5" s="14">
        <f>Datagrunnlag!BA10</f>
        <v>47465</v>
      </c>
      <c r="J5" s="14">
        <f>Datagrunnlag!BE10</f>
        <v>40289</v>
      </c>
      <c r="K5" s="14">
        <f>Datagrunnlag!BI10</f>
        <v>42608</v>
      </c>
      <c r="L5" s="14">
        <f>Datagrunnlag!BM10</f>
        <v>51820</v>
      </c>
      <c r="M5" s="14">
        <f>Datagrunnlag!BQ10</f>
        <v>51494</v>
      </c>
      <c r="N5" s="14">
        <f>Datagrunnlag!BU10</f>
        <v>55067</v>
      </c>
    </row>
    <row r="6" spans="1:14" x14ac:dyDescent="0.35">
      <c r="A6" s="4" t="s">
        <v>25</v>
      </c>
      <c r="B6" s="14">
        <f>Datagrunnlag!BT10</f>
        <v>61354</v>
      </c>
      <c r="C6" s="14">
        <f>Datagrunnlag!BU10</f>
        <v>55067</v>
      </c>
      <c r="D6" s="14">
        <f>Datagrunnlag!BV10</f>
        <v>4948</v>
      </c>
      <c r="E6" s="14">
        <f>Datagrunnlag!BW10</f>
        <v>1288</v>
      </c>
      <c r="H6" s="4" t="s">
        <v>32</v>
      </c>
      <c r="I6" s="14">
        <f>Datagrunnlag!BA15</f>
        <v>12580</v>
      </c>
      <c r="J6" s="14">
        <f>Datagrunnlag!BE15</f>
        <v>11591</v>
      </c>
      <c r="K6" s="14">
        <f>Datagrunnlag!BI15</f>
        <v>13024</v>
      </c>
      <c r="L6" s="14">
        <f>Datagrunnlag!BM15</f>
        <v>16886</v>
      </c>
      <c r="M6" s="14">
        <f>Datagrunnlag!BQ15</f>
        <v>15729</v>
      </c>
      <c r="N6" s="14">
        <f>Datagrunnlag!BU15</f>
        <v>14590</v>
      </c>
    </row>
    <row r="7" spans="1:14" x14ac:dyDescent="0.35">
      <c r="A7" s="4" t="s">
        <v>32</v>
      </c>
      <c r="B7" s="14">
        <f>Datagrunnlag!BT15</f>
        <v>16066</v>
      </c>
      <c r="C7" s="14">
        <f>Datagrunnlag!BU15</f>
        <v>14590</v>
      </c>
      <c r="D7" s="14">
        <f>Datagrunnlag!BV15</f>
        <v>263</v>
      </c>
      <c r="E7" s="14">
        <f>Datagrunnlag!BW15</f>
        <v>1021</v>
      </c>
      <c r="H7" s="4" t="s">
        <v>39</v>
      </c>
      <c r="I7" s="14">
        <f>Datagrunnlag!BA20</f>
        <v>991630</v>
      </c>
      <c r="J7" s="14">
        <f>Datagrunnlag!BE20</f>
        <v>245384</v>
      </c>
      <c r="K7" s="14">
        <f>Datagrunnlag!BI20</f>
        <v>71680</v>
      </c>
      <c r="L7" s="14">
        <f>Datagrunnlag!BM20</f>
        <v>80031</v>
      </c>
      <c r="M7" s="14">
        <f>Datagrunnlag!BQ20</f>
        <v>95484</v>
      </c>
      <c r="N7" s="14">
        <f>Datagrunnlag!BU20</f>
        <v>100570</v>
      </c>
    </row>
    <row r="8" spans="1:14" x14ac:dyDescent="0.35">
      <c r="A8" s="4" t="s">
        <v>176</v>
      </c>
      <c r="B8" s="14">
        <f>Datagrunnlag!BT20</f>
        <v>101048</v>
      </c>
      <c r="C8" s="14">
        <f>Datagrunnlag!BU20</f>
        <v>100570</v>
      </c>
      <c r="D8" s="14">
        <f>Datagrunnlag!BV20</f>
        <v>478</v>
      </c>
      <c r="E8" s="14"/>
      <c r="H8" s="4" t="s">
        <v>52</v>
      </c>
      <c r="I8" s="14">
        <f>Datagrunnlag!BA28</f>
        <v>190128</v>
      </c>
      <c r="J8" s="14">
        <f>Datagrunnlag!BE28</f>
        <v>184311</v>
      </c>
      <c r="K8" s="14">
        <f>Datagrunnlag!BI28</f>
        <v>127492</v>
      </c>
      <c r="L8" s="14">
        <f>Datagrunnlag!BM28</f>
        <v>127743</v>
      </c>
      <c r="M8" s="14">
        <f>Datagrunnlag!BQ28</f>
        <v>102192</v>
      </c>
      <c r="N8" s="14">
        <f>Datagrunnlag!BU28</f>
        <v>130583</v>
      </c>
    </row>
    <row r="9" spans="1:14" x14ac:dyDescent="0.35">
      <c r="A9" s="4" t="s">
        <v>177</v>
      </c>
      <c r="B9" s="14">
        <f>Datagrunnlag!BT28</f>
        <v>131213</v>
      </c>
      <c r="C9" s="14">
        <f>Datagrunnlag!BU28</f>
        <v>130583</v>
      </c>
      <c r="D9" s="14">
        <f>Datagrunnlag!BV28</f>
        <v>628</v>
      </c>
      <c r="E9" s="14"/>
      <c r="H9" s="4" t="s">
        <v>55</v>
      </c>
      <c r="I9" s="14">
        <f>Datagrunnlag!BA31</f>
        <v>49432</v>
      </c>
      <c r="J9" s="14">
        <f>Datagrunnlag!BE31</f>
        <v>32471</v>
      </c>
      <c r="K9" s="14">
        <f>Datagrunnlag!BI31</f>
        <v>39644</v>
      </c>
      <c r="L9" s="14">
        <f>Datagrunnlag!BM31</f>
        <v>50831</v>
      </c>
      <c r="M9" s="14">
        <f>Datagrunnlag!BQ31</f>
        <v>59500</v>
      </c>
      <c r="N9" s="14">
        <f>Datagrunnlag!BU31</f>
        <v>56452</v>
      </c>
    </row>
    <row r="10" spans="1:14" x14ac:dyDescent="0.35">
      <c r="A10" s="4" t="s">
        <v>55</v>
      </c>
      <c r="B10" s="14">
        <f>Datagrunnlag!BT31</f>
        <v>57305</v>
      </c>
      <c r="C10" s="14">
        <f>Datagrunnlag!BU31</f>
        <v>56452</v>
      </c>
      <c r="D10" s="14">
        <f>Datagrunnlag!BV31</f>
        <v>838</v>
      </c>
      <c r="E10" s="14"/>
      <c r="H10" s="12" t="s">
        <v>178</v>
      </c>
    </row>
    <row r="11" spans="1:14" x14ac:dyDescent="0.35">
      <c r="A11" s="4" t="s">
        <v>76</v>
      </c>
      <c r="B11" s="14">
        <f>Datagrunnlag!BT42</f>
        <v>6273</v>
      </c>
      <c r="C11" s="14">
        <f>Datagrunnlag!BU42</f>
        <v>1059</v>
      </c>
      <c r="D11" s="14">
        <f>Datagrunnlag!BV42</f>
        <v>5213</v>
      </c>
      <c r="E11" s="14"/>
      <c r="H11" s="12"/>
      <c r="I11" s="12" t="s">
        <v>1</v>
      </c>
      <c r="J11" s="12" t="s">
        <v>2</v>
      </c>
      <c r="K11" s="12" t="s">
        <v>3</v>
      </c>
      <c r="L11" s="12" t="s">
        <v>4</v>
      </c>
      <c r="M11" s="12" t="s">
        <v>5</v>
      </c>
      <c r="N11" s="12" t="s">
        <v>6</v>
      </c>
    </row>
    <row r="12" spans="1:14" x14ac:dyDescent="0.35">
      <c r="A12" s="4" t="s">
        <v>77</v>
      </c>
      <c r="B12" s="14">
        <f>Datagrunnlag!BT45</f>
        <v>3781629</v>
      </c>
      <c r="C12" s="14">
        <f>Datagrunnlag!BU45</f>
        <v>1889402</v>
      </c>
      <c r="D12" s="14">
        <f>Datagrunnlag!BV45</f>
        <v>1892225</v>
      </c>
      <c r="E12" s="14"/>
      <c r="H12" s="4" t="s">
        <v>56</v>
      </c>
      <c r="I12" s="14">
        <f>Datagrunnlag!BA32</f>
        <v>2377</v>
      </c>
      <c r="J12" s="14">
        <f>Datagrunnlag!BE32</f>
        <v>1628</v>
      </c>
      <c r="K12" s="14">
        <f>Datagrunnlag!BI32</f>
        <v>1443</v>
      </c>
      <c r="L12" s="14">
        <f>Datagrunnlag!BM32</f>
        <v>1564</v>
      </c>
      <c r="M12" s="14">
        <f>Datagrunnlag!BQ32</f>
        <v>1400</v>
      </c>
      <c r="N12" s="14">
        <f>Datagrunnlag!BU32</f>
        <v>2036</v>
      </c>
    </row>
    <row r="13" spans="1:14" x14ac:dyDescent="0.35">
      <c r="A13" s="4" t="s">
        <v>173</v>
      </c>
      <c r="B13" s="14">
        <f>Datagrunnlag!BT50</f>
        <v>1866402</v>
      </c>
      <c r="C13" s="14">
        <f>Datagrunnlag!BU50</f>
        <v>1866084</v>
      </c>
      <c r="D13" s="14">
        <f>Datagrunnlag!BV50</f>
        <v>112</v>
      </c>
      <c r="E13" s="14"/>
      <c r="H13" s="4" t="s">
        <v>58</v>
      </c>
      <c r="I13" s="14">
        <f>Datagrunnlag!BA33</f>
        <v>47</v>
      </c>
      <c r="J13" s="14">
        <f>Datagrunnlag!BE33</f>
        <v>36</v>
      </c>
      <c r="K13" s="14">
        <f>Datagrunnlag!BI33</f>
        <v>34</v>
      </c>
      <c r="L13" s="14">
        <f>Datagrunnlag!BM33</f>
        <v>36</v>
      </c>
      <c r="M13" s="14">
        <f>Datagrunnlag!BQ33</f>
        <v>39</v>
      </c>
      <c r="N13" s="14">
        <f>Datagrunnlag!BU33</f>
        <v>51</v>
      </c>
    </row>
    <row r="14" spans="1:14" x14ac:dyDescent="0.35">
      <c r="H14" s="4" t="s">
        <v>60</v>
      </c>
      <c r="I14" s="14">
        <f>Datagrunnlag!BA34</f>
        <v>388</v>
      </c>
      <c r="J14" s="14">
        <f>Datagrunnlag!BE34</f>
        <v>316</v>
      </c>
      <c r="K14" s="14">
        <f>Datagrunnlag!BI34</f>
        <v>256</v>
      </c>
      <c r="L14" s="14">
        <f>Datagrunnlag!BM34</f>
        <v>257</v>
      </c>
      <c r="M14" s="14">
        <f>Datagrunnlag!BQ34</f>
        <v>261</v>
      </c>
      <c r="N14" s="14">
        <f>Datagrunnlag!BU34</f>
        <v>304</v>
      </c>
    </row>
    <row r="15" spans="1:14" x14ac:dyDescent="0.35">
      <c r="H15" s="4" t="s">
        <v>64</v>
      </c>
      <c r="I15" s="14">
        <f>Datagrunnlag!BA36</f>
        <v>587</v>
      </c>
      <c r="J15" s="14">
        <f>Datagrunnlag!BE36</f>
        <v>493</v>
      </c>
      <c r="K15" s="14">
        <f>Datagrunnlag!BI36</f>
        <v>570</v>
      </c>
      <c r="L15" s="14">
        <f>Datagrunnlag!BM36</f>
        <v>624</v>
      </c>
      <c r="M15" s="14">
        <f>Datagrunnlag!BQ36</f>
        <v>594</v>
      </c>
      <c r="N15" s="14">
        <f>Datagrunnlag!BU36</f>
        <v>678</v>
      </c>
    </row>
    <row r="16" spans="1:14" x14ac:dyDescent="0.35">
      <c r="H16" s="4" t="s">
        <v>66</v>
      </c>
      <c r="I16" s="14">
        <f>Datagrunnlag!BA37</f>
        <v>94</v>
      </c>
      <c r="J16" s="14">
        <f>Datagrunnlag!BE37</f>
        <v>54</v>
      </c>
      <c r="K16" s="14">
        <f>Datagrunnlag!BI37</f>
        <v>68</v>
      </c>
      <c r="L16" s="14">
        <f>Datagrunnlag!BM37</f>
        <v>89</v>
      </c>
      <c r="M16" s="14">
        <f>Datagrunnlag!BQ37</f>
        <v>62</v>
      </c>
      <c r="N16" s="14">
        <f>Datagrunnlag!BU37</f>
        <v>47</v>
      </c>
    </row>
    <row r="17" spans="8:14" x14ac:dyDescent="0.35">
      <c r="H17" s="4" t="s">
        <v>68</v>
      </c>
      <c r="I17" s="14">
        <f>Datagrunnlag!BA38</f>
        <v>178</v>
      </c>
      <c r="J17" s="14">
        <f>Datagrunnlag!BE38</f>
        <v>80</v>
      </c>
      <c r="K17" s="14">
        <f>Datagrunnlag!BI38</f>
        <v>334</v>
      </c>
      <c r="L17" s="14">
        <f>Datagrunnlag!BM38</f>
        <v>523</v>
      </c>
      <c r="M17" s="14">
        <f>Datagrunnlag!BQ38</f>
        <v>193</v>
      </c>
      <c r="N17" s="14">
        <f>Datagrunnlag!BU38</f>
        <v>516</v>
      </c>
    </row>
    <row r="18" spans="8:14" x14ac:dyDescent="0.35">
      <c r="H18" s="4" t="s">
        <v>70</v>
      </c>
      <c r="I18" s="14">
        <f>Datagrunnlag!BA39</f>
        <v>10</v>
      </c>
      <c r="J18" s="14">
        <f>Datagrunnlag!BE39</f>
        <v>8</v>
      </c>
      <c r="K18" s="14">
        <f>Datagrunnlag!BI39</f>
        <v>16</v>
      </c>
      <c r="L18" s="14">
        <f>Datagrunnlag!BM39</f>
        <v>19</v>
      </c>
      <c r="M18" s="14">
        <f>Datagrunnlag!BQ39</f>
        <v>11</v>
      </c>
      <c r="N18" s="14">
        <f>Datagrunnlag!BU39</f>
        <v>20</v>
      </c>
    </row>
    <row r="19" spans="8:14" x14ac:dyDescent="0.35">
      <c r="H19" s="4" t="s">
        <v>72</v>
      </c>
      <c r="I19" s="14">
        <f>Datagrunnlag!BA40</f>
        <v>45751</v>
      </c>
      <c r="J19" s="14">
        <f>Datagrunnlag!BE40</f>
        <v>29856</v>
      </c>
      <c r="K19" s="14">
        <f>Datagrunnlag!BI40</f>
        <v>36923</v>
      </c>
      <c r="L19" s="14">
        <f>Datagrunnlag!BM40</f>
        <v>47719</v>
      </c>
      <c r="M19" s="14">
        <f>Datagrunnlag!BQ40</f>
        <v>56940</v>
      </c>
      <c r="N19" s="14">
        <f>Datagrunnlag!BU40</f>
        <v>52800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Datagrunnlag!BU5</f>
        <v>66531</v>
      </c>
    </row>
    <row r="143" spans="1:2" x14ac:dyDescent="0.35">
      <c r="A143" s="4" t="str">
        <f>Datagrunnlag!A8</f>
        <v>BRS-NO-104</v>
      </c>
      <c r="B143" s="4">
        <f>Datagrunnlag!BU8</f>
        <v>6295</v>
      </c>
    </row>
    <row r="144" spans="1:2" x14ac:dyDescent="0.35">
      <c r="A144" s="4" t="str">
        <f>Datagrunnlag!A11</f>
        <v>BRS-NO-102</v>
      </c>
      <c r="B144" s="4">
        <f>Datagrunnlag!BU11</f>
        <v>4408</v>
      </c>
    </row>
    <row r="145" spans="1:2" x14ac:dyDescent="0.35">
      <c r="A145" s="4" t="str">
        <f>Datagrunnlag!A12</f>
        <v>BRS-NO-103</v>
      </c>
      <c r="B145" s="4">
        <f>Datagrunnlag!BU12</f>
        <v>37925</v>
      </c>
    </row>
    <row r="146" spans="1:2" x14ac:dyDescent="0.35">
      <c r="A146" s="4" t="str">
        <f>Datagrunnlag!A13</f>
        <v>BRS-NO-123</v>
      </c>
      <c r="B146" s="4">
        <f>Datagrunnlag!BU13</f>
        <v>12734</v>
      </c>
    </row>
    <row r="147" spans="1:2" x14ac:dyDescent="0.35">
      <c r="A147" s="4" t="str">
        <f>Datagrunnlag!A16</f>
        <v>BRS-NO-201</v>
      </c>
      <c r="B147" s="4">
        <f>Datagrunnlag!BU16</f>
        <v>10498</v>
      </c>
    </row>
    <row r="148" spans="1:2" x14ac:dyDescent="0.35">
      <c r="A148" s="4" t="str">
        <f>Datagrunnlag!A17</f>
        <v>BRS-NO-202</v>
      </c>
      <c r="B148" s="4">
        <f>Datagrunnlag!BU17</f>
        <v>2441</v>
      </c>
    </row>
    <row r="149" spans="1:2" x14ac:dyDescent="0.35">
      <c r="A149" s="4" t="str">
        <f>Datagrunnlag!A18</f>
        <v>BRS-NO-211</v>
      </c>
      <c r="B149" s="4">
        <f>Datagrunnlag!BU18</f>
        <v>1651</v>
      </c>
    </row>
    <row r="150" spans="1:2" x14ac:dyDescent="0.35">
      <c r="A150" s="4" t="str">
        <f>Datagrunnlag!A21</f>
        <v>BRS-NO-121</v>
      </c>
      <c r="B150" s="4">
        <f>Datagrunnlag!BU21</f>
        <v>7979</v>
      </c>
    </row>
    <row r="151" spans="1:2" x14ac:dyDescent="0.35">
      <c r="A151" s="4" t="str">
        <f>Datagrunnlag!A22</f>
        <v>BRS-NO-122</v>
      </c>
      <c r="B151" s="4">
        <f>Datagrunnlag!BU22</f>
        <v>3312</v>
      </c>
    </row>
    <row r="152" spans="1:2" x14ac:dyDescent="0.35">
      <c r="A152" s="4" t="str">
        <f>Datagrunnlag!A23</f>
        <v>BRS-NO-212</v>
      </c>
      <c r="B152" s="4">
        <f>Datagrunnlag!BU23</f>
        <v>2028</v>
      </c>
    </row>
    <row r="153" spans="1:2" x14ac:dyDescent="0.35">
      <c r="A153" s="4" t="str">
        <f>Datagrunnlag!A24</f>
        <v>BRS-NO-213</v>
      </c>
      <c r="B153" s="4">
        <f>Datagrunnlag!BU24</f>
        <v>788</v>
      </c>
    </row>
    <row r="154" spans="1:2" x14ac:dyDescent="0.35">
      <c r="A154" s="4" t="str">
        <f>Datagrunnlag!A25</f>
        <v>BRS-NO-302</v>
      </c>
      <c r="B154" s="4">
        <f>Datagrunnlag!BU25</f>
        <v>77939</v>
      </c>
    </row>
    <row r="155" spans="1:2" x14ac:dyDescent="0.35">
      <c r="A155" s="4" t="str">
        <f>Datagrunnlag!A26</f>
        <v>BRS-NO-306</v>
      </c>
      <c r="B155" s="4">
        <f>Datagrunnlag!BU26</f>
        <v>8524</v>
      </c>
    </row>
    <row r="156" spans="1:2" x14ac:dyDescent="0.35">
      <c r="A156" s="4" t="str">
        <f>Datagrunnlag!A29</f>
        <v>BRS-NO-301</v>
      </c>
      <c r="B156" s="4">
        <f>Datagrunnlag!BU29</f>
        <v>130583</v>
      </c>
    </row>
    <row r="157" spans="1:2" x14ac:dyDescent="0.35">
      <c r="A157" s="4" t="str">
        <f>Datagrunnlag!A32</f>
        <v>BRS-NO-111</v>
      </c>
      <c r="B157" s="4">
        <f>Datagrunnlag!BU32</f>
        <v>2036</v>
      </c>
    </row>
    <row r="158" spans="1:2" x14ac:dyDescent="0.35">
      <c r="A158" s="4" t="str">
        <f>Datagrunnlag!A33</f>
        <v>BRS-NO-132</v>
      </c>
      <c r="B158" s="4">
        <f>Datagrunnlag!BU33</f>
        <v>51</v>
      </c>
    </row>
    <row r="159" spans="1:2" x14ac:dyDescent="0.35">
      <c r="A159" s="4" t="str">
        <f>Datagrunnlag!A34</f>
        <v>BRS-NO-133</v>
      </c>
      <c r="B159" s="4">
        <f>Datagrunnlag!BU34</f>
        <v>304</v>
      </c>
    </row>
    <row r="160" spans="1:2" x14ac:dyDescent="0.35">
      <c r="A160" s="4" t="str">
        <f>Datagrunnlag!A36</f>
        <v>BRS-NO-221</v>
      </c>
      <c r="B160" s="4">
        <f>Datagrunnlag!BU36</f>
        <v>678</v>
      </c>
    </row>
    <row r="161" spans="1:2" x14ac:dyDescent="0.35">
      <c r="A161" s="4" t="str">
        <f>Datagrunnlag!A37</f>
        <v>BRS-NO-222</v>
      </c>
      <c r="B161" s="4">
        <f>Datagrunnlag!BU37</f>
        <v>47</v>
      </c>
    </row>
    <row r="162" spans="1:2" x14ac:dyDescent="0.35">
      <c r="A162" s="4" t="str">
        <f>Datagrunnlag!A38</f>
        <v>BRS-NO-223</v>
      </c>
      <c r="B162" s="4">
        <f>Datagrunnlag!BU38</f>
        <v>516</v>
      </c>
    </row>
    <row r="163" spans="1:2" x14ac:dyDescent="0.35">
      <c r="A163" s="4" t="str">
        <f>Datagrunnlag!A39</f>
        <v>BRS-NO-224</v>
      </c>
      <c r="B163" s="4">
        <f>Datagrunnlag!BU39</f>
        <v>20</v>
      </c>
    </row>
    <row r="164" spans="1:2" x14ac:dyDescent="0.35">
      <c r="A164" s="4" t="str">
        <f>Datagrunnlag!A40</f>
        <v>BRS-NO-402</v>
      </c>
      <c r="B164" s="4">
        <f>Datagrunnlag!BU40</f>
        <v>52800</v>
      </c>
    </row>
    <row r="165" spans="1:2" x14ac:dyDescent="0.35">
      <c r="A165" s="4" t="str">
        <f>Datagrunnlag!A43</f>
        <v>BRS-NO-622</v>
      </c>
      <c r="B165" s="4">
        <f>Datagrunnlag!BU43</f>
        <v>1059</v>
      </c>
    </row>
    <row r="166" spans="1:2" x14ac:dyDescent="0.35">
      <c r="A166" s="4" t="str">
        <f>Datagrunnlag!A46</f>
        <v>BRS-NO-303</v>
      </c>
      <c r="B166" s="4">
        <f>Datagrunnlag!BU46</f>
        <v>1199</v>
      </c>
    </row>
    <row r="167" spans="1:2" x14ac:dyDescent="0.35">
      <c r="A167" s="4" t="str">
        <f>Datagrunnlag!A47</f>
        <v>BRS-NO-315</v>
      </c>
      <c r="B167" s="4">
        <f>Datagrunnlag!BU47</f>
        <v>51036</v>
      </c>
    </row>
    <row r="168" spans="1:2" x14ac:dyDescent="0.35">
      <c r="A168" s="4" t="str">
        <f>Datagrunnlag!A48</f>
        <v>BRS-NO-611</v>
      </c>
      <c r="B168" s="4">
        <f>Datagrunnlag!BU48</f>
        <v>1837167</v>
      </c>
    </row>
    <row r="169" spans="1:2" x14ac:dyDescent="0.35">
      <c r="A169" s="4" t="str">
        <f>Datagrunnlag!A51</f>
        <v>BRS-NO-317</v>
      </c>
      <c r="B169" s="4">
        <f>Datagrunnlag!BU51</f>
        <v>1866084</v>
      </c>
    </row>
    <row r="193" spans="4:4" x14ac:dyDescent="0.35">
      <c r="D193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4A550-F14B-4917-8476-7285F3B1D125}">
  <dimension ref="A1:N193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5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2</v>
      </c>
      <c r="J3" s="12" t="s">
        <v>3</v>
      </c>
      <c r="K3" s="12" t="s">
        <v>4</v>
      </c>
      <c r="L3" s="12" t="s">
        <v>5</v>
      </c>
      <c r="M3" s="12" t="s">
        <v>6</v>
      </c>
      <c r="N3" s="12" t="s">
        <v>7</v>
      </c>
    </row>
    <row r="4" spans="1:14" x14ac:dyDescent="0.35">
      <c r="A4" s="4" t="s">
        <v>19</v>
      </c>
      <c r="B4" s="14">
        <f>Datagrunnlag!BX4-B5</f>
        <v>69071</v>
      </c>
      <c r="C4" s="14">
        <f>Datagrunnlag!BY4-C5</f>
        <v>63841</v>
      </c>
      <c r="D4" s="14">
        <f>Datagrunnlag!BZ4-D5</f>
        <v>3877</v>
      </c>
      <c r="E4" s="14">
        <f>Datagrunnlag!CA4-E5</f>
        <v>1044</v>
      </c>
      <c r="H4" s="4" t="s">
        <v>187</v>
      </c>
      <c r="I4" s="14">
        <f>Datagrunnlag!BE4-'Rapport - April20'!C5</f>
        <v>54079</v>
      </c>
      <c r="J4" s="14">
        <f>Datagrunnlag!BI4-'Rapport - Mai20'!C5</f>
        <v>51009</v>
      </c>
      <c r="K4" s="14">
        <f>Datagrunnlag!BM4-'Rapport - Juni20'!C5</f>
        <v>61500</v>
      </c>
      <c r="L4" s="14">
        <f>Datagrunnlag!BQ4-'Rapport - Juli20'!C5</f>
        <v>57573</v>
      </c>
      <c r="M4" s="14">
        <f>Datagrunnlag!BU4-'Rapport - Aug20'!C5</f>
        <v>60929</v>
      </c>
      <c r="N4" s="14">
        <f>Datagrunnlag!BY4-C5</f>
        <v>63841</v>
      </c>
    </row>
    <row r="5" spans="1:14" x14ac:dyDescent="0.35">
      <c r="A5" s="4" t="s">
        <v>188</v>
      </c>
      <c r="B5" s="14">
        <v>0</v>
      </c>
      <c r="C5" s="14">
        <v>0</v>
      </c>
      <c r="H5" s="4" t="s">
        <v>25</v>
      </c>
      <c r="I5" s="14">
        <f>Datagrunnlag!BE10</f>
        <v>40289</v>
      </c>
      <c r="J5" s="14">
        <f>Datagrunnlag!BI10</f>
        <v>42608</v>
      </c>
      <c r="K5" s="14">
        <f>Datagrunnlag!BM10</f>
        <v>51820</v>
      </c>
      <c r="L5" s="14">
        <f>Datagrunnlag!BQ10</f>
        <v>51494</v>
      </c>
      <c r="M5" s="14">
        <f>Datagrunnlag!BU10</f>
        <v>55067</v>
      </c>
      <c r="N5" s="14">
        <f>Datagrunnlag!BY10</f>
        <v>54063</v>
      </c>
    </row>
    <row r="6" spans="1:14" x14ac:dyDescent="0.35">
      <c r="A6" s="4" t="s">
        <v>25</v>
      </c>
      <c r="B6" s="14">
        <f>Datagrunnlag!BX10</f>
        <v>59960</v>
      </c>
      <c r="C6" s="14">
        <f>Datagrunnlag!BY10</f>
        <v>54063</v>
      </c>
      <c r="D6" s="14">
        <f>Datagrunnlag!BZ10</f>
        <v>4807</v>
      </c>
      <c r="E6" s="14">
        <f>Datagrunnlag!CA10</f>
        <v>1030</v>
      </c>
      <c r="H6" s="4" t="s">
        <v>32</v>
      </c>
      <c r="I6" s="14">
        <f>Datagrunnlag!BE15</f>
        <v>11591</v>
      </c>
      <c r="J6" s="14">
        <f>Datagrunnlag!BI15</f>
        <v>13024</v>
      </c>
      <c r="K6" s="14">
        <f>Datagrunnlag!BM15</f>
        <v>16886</v>
      </c>
      <c r="L6" s="14">
        <f>Datagrunnlag!BQ15</f>
        <v>15729</v>
      </c>
      <c r="M6" s="14">
        <f>Datagrunnlag!BU15</f>
        <v>14590</v>
      </c>
      <c r="N6" s="14">
        <f>Datagrunnlag!BY15</f>
        <v>13181</v>
      </c>
    </row>
    <row r="7" spans="1:14" x14ac:dyDescent="0.35">
      <c r="A7" s="4" t="s">
        <v>32</v>
      </c>
      <c r="B7" s="14">
        <f>Datagrunnlag!BX15</f>
        <v>14642</v>
      </c>
      <c r="C7" s="14">
        <f>Datagrunnlag!BY15</f>
        <v>13181</v>
      </c>
      <c r="D7" s="14">
        <f>Datagrunnlag!BZ15</f>
        <v>271</v>
      </c>
      <c r="E7" s="14">
        <f>Datagrunnlag!CA15</f>
        <v>968</v>
      </c>
      <c r="H7" s="4" t="s">
        <v>39</v>
      </c>
      <c r="I7" s="14">
        <f>Datagrunnlag!BE20</f>
        <v>245384</v>
      </c>
      <c r="J7" s="14">
        <f>Datagrunnlag!BI20</f>
        <v>71680</v>
      </c>
      <c r="K7" s="14">
        <f>Datagrunnlag!BM20</f>
        <v>80031</v>
      </c>
      <c r="L7" s="14">
        <f>Datagrunnlag!BQ20</f>
        <v>95484</v>
      </c>
      <c r="M7" s="14">
        <f>Datagrunnlag!BU20</f>
        <v>100570</v>
      </c>
      <c r="N7" s="14">
        <f>Datagrunnlag!BY20</f>
        <v>102765</v>
      </c>
    </row>
    <row r="8" spans="1:14" x14ac:dyDescent="0.35">
      <c r="A8" s="4" t="s">
        <v>176</v>
      </c>
      <c r="B8" s="14">
        <f>Datagrunnlag!BX20</f>
        <v>103688</v>
      </c>
      <c r="C8" s="14">
        <f>Datagrunnlag!BY20</f>
        <v>102765</v>
      </c>
      <c r="D8" s="14">
        <f>Datagrunnlag!BZ20</f>
        <v>923</v>
      </c>
      <c r="E8" s="14"/>
      <c r="H8" s="4" t="s">
        <v>52</v>
      </c>
      <c r="I8" s="14">
        <f>Datagrunnlag!BE28</f>
        <v>184311</v>
      </c>
      <c r="J8" s="14">
        <f>Datagrunnlag!BI28</f>
        <v>127492</v>
      </c>
      <c r="K8" s="14">
        <f>Datagrunnlag!BM28</f>
        <v>127743</v>
      </c>
      <c r="L8" s="14">
        <f>Datagrunnlag!BQ28</f>
        <v>102192</v>
      </c>
      <c r="M8" s="14">
        <f>Datagrunnlag!BU28</f>
        <v>130583</v>
      </c>
      <c r="N8" s="14">
        <f>Datagrunnlag!BY28</f>
        <v>136529</v>
      </c>
    </row>
    <row r="9" spans="1:14" x14ac:dyDescent="0.35">
      <c r="A9" s="4" t="s">
        <v>177</v>
      </c>
      <c r="B9" s="14">
        <f>Datagrunnlag!BX28</f>
        <v>137025</v>
      </c>
      <c r="C9" s="14">
        <f>Datagrunnlag!BY28</f>
        <v>136529</v>
      </c>
      <c r="D9" s="14">
        <f>Datagrunnlag!BZ28</f>
        <v>496</v>
      </c>
      <c r="E9" s="14"/>
      <c r="H9" s="4" t="s">
        <v>55</v>
      </c>
      <c r="I9" s="14">
        <f>Datagrunnlag!BE31</f>
        <v>32471</v>
      </c>
      <c r="J9" s="14">
        <f>Datagrunnlag!BI31</f>
        <v>39644</v>
      </c>
      <c r="K9" s="14">
        <f>Datagrunnlag!BM31</f>
        <v>50831</v>
      </c>
      <c r="L9" s="14">
        <f>Datagrunnlag!BQ31</f>
        <v>59500</v>
      </c>
      <c r="M9" s="14">
        <f>Datagrunnlag!BU31</f>
        <v>56452</v>
      </c>
      <c r="N9" s="14">
        <f>Datagrunnlag!BY31</f>
        <v>61638</v>
      </c>
    </row>
    <row r="10" spans="1:14" x14ac:dyDescent="0.35">
      <c r="A10" s="4" t="s">
        <v>55</v>
      </c>
      <c r="B10" s="14">
        <f>Datagrunnlag!BX31</f>
        <v>62622</v>
      </c>
      <c r="C10" s="14">
        <f>Datagrunnlag!BY31</f>
        <v>61638</v>
      </c>
      <c r="D10" s="14">
        <f>Datagrunnlag!BZ31</f>
        <v>975</v>
      </c>
      <c r="E10" s="14"/>
      <c r="H10" s="12" t="s">
        <v>178</v>
      </c>
    </row>
    <row r="11" spans="1:14" x14ac:dyDescent="0.35">
      <c r="A11" s="4" t="s">
        <v>76</v>
      </c>
      <c r="B11" s="14">
        <f>Datagrunnlag!BX42</f>
        <v>15597</v>
      </c>
      <c r="C11" s="14">
        <f>Datagrunnlag!BY42</f>
        <v>10814</v>
      </c>
      <c r="D11" s="14">
        <f>Datagrunnlag!BZ42</f>
        <v>4783</v>
      </c>
      <c r="E11" s="14"/>
      <c r="H11" s="12"/>
      <c r="I11" s="12" t="s">
        <v>2</v>
      </c>
      <c r="J11" s="12" t="s">
        <v>3</v>
      </c>
      <c r="K11" s="12" t="s">
        <v>4</v>
      </c>
      <c r="L11" s="12" t="s">
        <v>5</v>
      </c>
      <c r="M11" s="12" t="s">
        <v>6</v>
      </c>
      <c r="N11" s="12" t="s">
        <v>7</v>
      </c>
    </row>
    <row r="12" spans="1:14" x14ac:dyDescent="0.35">
      <c r="A12" s="4" t="s">
        <v>77</v>
      </c>
      <c r="B12" s="14">
        <f>Datagrunnlag!BX45</f>
        <v>2958998</v>
      </c>
      <c r="C12" s="14">
        <f>Datagrunnlag!BY45</f>
        <v>1513633</v>
      </c>
      <c r="D12" s="14">
        <f>Datagrunnlag!BZ45</f>
        <v>1445365</v>
      </c>
      <c r="E12" s="14"/>
      <c r="H12" s="4" t="s">
        <v>56</v>
      </c>
      <c r="I12" s="14">
        <f>Datagrunnlag!BE32</f>
        <v>1628</v>
      </c>
      <c r="J12" s="14">
        <f>Datagrunnlag!BI32</f>
        <v>1443</v>
      </c>
      <c r="K12" s="14">
        <f>Datagrunnlag!BM32</f>
        <v>1564</v>
      </c>
      <c r="L12" s="14">
        <f>Datagrunnlag!BQ32</f>
        <v>1400</v>
      </c>
      <c r="M12" s="14">
        <f>Datagrunnlag!BU32</f>
        <v>2036</v>
      </c>
      <c r="N12" s="14">
        <f>Datagrunnlag!BY32</f>
        <v>2006</v>
      </c>
    </row>
    <row r="13" spans="1:14" x14ac:dyDescent="0.35">
      <c r="A13" s="4" t="s">
        <v>173</v>
      </c>
      <c r="B13" s="14">
        <f>Datagrunnlag!BX50</f>
        <v>1656907</v>
      </c>
      <c r="C13" s="14">
        <f>Datagrunnlag!BY50</f>
        <v>1656796</v>
      </c>
      <c r="D13" s="14">
        <f>Datagrunnlag!BZ50</f>
        <v>111</v>
      </c>
      <c r="E13" s="14"/>
      <c r="H13" s="4" t="s">
        <v>58</v>
      </c>
      <c r="I13" s="14">
        <f>Datagrunnlag!BE33</f>
        <v>36</v>
      </c>
      <c r="J13" s="14">
        <f>Datagrunnlag!BI33</f>
        <v>34</v>
      </c>
      <c r="K13" s="14">
        <f>Datagrunnlag!BM33</f>
        <v>36</v>
      </c>
      <c r="L13" s="14">
        <f>Datagrunnlag!BQ33</f>
        <v>39</v>
      </c>
      <c r="M13" s="14">
        <f>Datagrunnlag!BU33</f>
        <v>51</v>
      </c>
      <c r="N13" s="14">
        <f>Datagrunnlag!BY33</f>
        <v>61</v>
      </c>
    </row>
    <row r="14" spans="1:14" x14ac:dyDescent="0.35">
      <c r="H14" s="4" t="s">
        <v>60</v>
      </c>
      <c r="I14" s="14">
        <f>Datagrunnlag!BE34</f>
        <v>316</v>
      </c>
      <c r="J14" s="14">
        <f>Datagrunnlag!BI34</f>
        <v>256</v>
      </c>
      <c r="K14" s="14">
        <f>Datagrunnlag!BM34</f>
        <v>257</v>
      </c>
      <c r="L14" s="14">
        <f>Datagrunnlag!BQ34</f>
        <v>261</v>
      </c>
      <c r="M14" s="14">
        <f>Datagrunnlag!BU34</f>
        <v>304</v>
      </c>
      <c r="N14" s="14">
        <f>Datagrunnlag!BY34</f>
        <v>343</v>
      </c>
    </row>
    <row r="15" spans="1:14" x14ac:dyDescent="0.35">
      <c r="H15" s="4" t="s">
        <v>64</v>
      </c>
      <c r="I15" s="14">
        <f>Datagrunnlag!BE36</f>
        <v>493</v>
      </c>
      <c r="J15" s="14">
        <f>Datagrunnlag!BI36</f>
        <v>570</v>
      </c>
      <c r="K15" s="14">
        <f>Datagrunnlag!BM36</f>
        <v>624</v>
      </c>
      <c r="L15" s="14">
        <f>Datagrunnlag!BQ36</f>
        <v>594</v>
      </c>
      <c r="M15" s="14">
        <f>Datagrunnlag!BU36</f>
        <v>678</v>
      </c>
      <c r="N15" s="14">
        <f>Datagrunnlag!BY36</f>
        <v>725</v>
      </c>
    </row>
    <row r="16" spans="1:14" x14ac:dyDescent="0.35">
      <c r="H16" s="4" t="s">
        <v>66</v>
      </c>
      <c r="I16" s="14">
        <f>Datagrunnlag!BE37</f>
        <v>54</v>
      </c>
      <c r="J16" s="14">
        <f>Datagrunnlag!BI37</f>
        <v>68</v>
      </c>
      <c r="K16" s="14">
        <f>Datagrunnlag!BM37</f>
        <v>89</v>
      </c>
      <c r="L16" s="14">
        <f>Datagrunnlag!BQ37</f>
        <v>62</v>
      </c>
      <c r="M16" s="14">
        <f>Datagrunnlag!BU37</f>
        <v>47</v>
      </c>
      <c r="N16" s="14">
        <f>Datagrunnlag!BY37</f>
        <v>86</v>
      </c>
    </row>
    <row r="17" spans="8:14" x14ac:dyDescent="0.35">
      <c r="H17" s="4" t="s">
        <v>68</v>
      </c>
      <c r="I17" s="14">
        <f>Datagrunnlag!BE38</f>
        <v>80</v>
      </c>
      <c r="J17" s="14">
        <f>Datagrunnlag!BI38</f>
        <v>334</v>
      </c>
      <c r="K17" s="14">
        <f>Datagrunnlag!BM38</f>
        <v>523</v>
      </c>
      <c r="L17" s="14">
        <f>Datagrunnlag!BQ38</f>
        <v>193</v>
      </c>
      <c r="M17" s="14">
        <f>Datagrunnlag!BU38</f>
        <v>516</v>
      </c>
      <c r="N17" s="14">
        <f>Datagrunnlag!BY38</f>
        <v>994</v>
      </c>
    </row>
    <row r="18" spans="8:14" x14ac:dyDescent="0.35">
      <c r="H18" s="4" t="s">
        <v>70</v>
      </c>
      <c r="I18" s="14">
        <f>Datagrunnlag!BE39</f>
        <v>8</v>
      </c>
      <c r="J18" s="14">
        <f>Datagrunnlag!BI39</f>
        <v>16</v>
      </c>
      <c r="K18" s="14">
        <f>Datagrunnlag!BM39</f>
        <v>19</v>
      </c>
      <c r="L18" s="14">
        <f>Datagrunnlag!BQ39</f>
        <v>11</v>
      </c>
      <c r="M18" s="14">
        <f>Datagrunnlag!BU39</f>
        <v>20</v>
      </c>
      <c r="N18" s="14">
        <f>Datagrunnlag!BY39</f>
        <v>31</v>
      </c>
    </row>
    <row r="19" spans="8:14" x14ac:dyDescent="0.35">
      <c r="H19" s="4" t="s">
        <v>72</v>
      </c>
      <c r="I19" s="14">
        <f>Datagrunnlag!BE40</f>
        <v>29856</v>
      </c>
      <c r="J19" s="14">
        <f>Datagrunnlag!BI40</f>
        <v>36923</v>
      </c>
      <c r="K19" s="14">
        <f>Datagrunnlag!BM40</f>
        <v>47719</v>
      </c>
      <c r="L19" s="14">
        <f>Datagrunnlag!BQ40</f>
        <v>56940</v>
      </c>
      <c r="M19" s="14">
        <f>Datagrunnlag!BU40</f>
        <v>52800</v>
      </c>
      <c r="N19" s="14">
        <f>Datagrunnlag!BY40</f>
        <v>57392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Datagrunnlag!BY5</f>
        <v>56563</v>
      </c>
    </row>
    <row r="143" spans="1:2" x14ac:dyDescent="0.35">
      <c r="A143" s="4" t="str">
        <f>Datagrunnlag!A8</f>
        <v>BRS-NO-104</v>
      </c>
      <c r="B143" s="4">
        <f>Datagrunnlag!BY8</f>
        <v>7278</v>
      </c>
    </row>
    <row r="144" spans="1:2" x14ac:dyDescent="0.35">
      <c r="A144" s="4" t="str">
        <f>Datagrunnlag!A11</f>
        <v>BRS-NO-102</v>
      </c>
      <c r="B144" s="4">
        <f>Datagrunnlag!BY11</f>
        <v>4741</v>
      </c>
    </row>
    <row r="145" spans="1:2" x14ac:dyDescent="0.35">
      <c r="A145" s="4" t="str">
        <f>Datagrunnlag!A12</f>
        <v>BRS-NO-103</v>
      </c>
      <c r="B145" s="4">
        <f>Datagrunnlag!BY12</f>
        <v>35380</v>
      </c>
    </row>
    <row r="146" spans="1:2" x14ac:dyDescent="0.35">
      <c r="A146" s="4" t="str">
        <f>Datagrunnlag!A13</f>
        <v>BRS-NO-123</v>
      </c>
      <c r="B146" s="4">
        <f>Datagrunnlag!BY13</f>
        <v>13942</v>
      </c>
    </row>
    <row r="147" spans="1:2" x14ac:dyDescent="0.35">
      <c r="A147" s="4" t="str">
        <f>Datagrunnlag!A16</f>
        <v>BRS-NO-201</v>
      </c>
      <c r="B147" s="4">
        <f>Datagrunnlag!BY16</f>
        <v>8847</v>
      </c>
    </row>
    <row r="148" spans="1:2" x14ac:dyDescent="0.35">
      <c r="A148" s="4" t="str">
        <f>Datagrunnlag!A17</f>
        <v>BRS-NO-202</v>
      </c>
      <c r="B148" s="4">
        <f>Datagrunnlag!BY17</f>
        <v>2433</v>
      </c>
    </row>
    <row r="149" spans="1:2" x14ac:dyDescent="0.35">
      <c r="A149" s="4" t="str">
        <f>Datagrunnlag!A18</f>
        <v>BRS-NO-211</v>
      </c>
      <c r="B149" s="4">
        <f>Datagrunnlag!BY18</f>
        <v>1901</v>
      </c>
    </row>
    <row r="150" spans="1:2" x14ac:dyDescent="0.35">
      <c r="A150" s="4" t="str">
        <f>Datagrunnlag!A21</f>
        <v>BRS-NO-121</v>
      </c>
      <c r="B150" s="4">
        <f>Datagrunnlag!BY21</f>
        <v>7136</v>
      </c>
    </row>
    <row r="151" spans="1:2" x14ac:dyDescent="0.35">
      <c r="A151" s="4" t="str">
        <f>Datagrunnlag!A22</f>
        <v>BRS-NO-122</v>
      </c>
      <c r="B151" s="4">
        <f>Datagrunnlag!BY22</f>
        <v>4142</v>
      </c>
    </row>
    <row r="152" spans="1:2" x14ac:dyDescent="0.35">
      <c r="A152" s="4" t="str">
        <f>Datagrunnlag!A23</f>
        <v>BRS-NO-212</v>
      </c>
      <c r="B152" s="4">
        <f>Datagrunnlag!BY23</f>
        <v>3179</v>
      </c>
    </row>
    <row r="153" spans="1:2" x14ac:dyDescent="0.35">
      <c r="A153" s="4" t="str">
        <f>Datagrunnlag!A24</f>
        <v>BRS-NO-213</v>
      </c>
      <c r="B153" s="4">
        <f>Datagrunnlag!BY24</f>
        <v>1176</v>
      </c>
    </row>
    <row r="154" spans="1:2" x14ac:dyDescent="0.35">
      <c r="A154" s="4" t="str">
        <f>Datagrunnlag!A25</f>
        <v>BRS-NO-302</v>
      </c>
      <c r="B154" s="4">
        <f>Datagrunnlag!BY25</f>
        <v>81989</v>
      </c>
    </row>
    <row r="155" spans="1:2" x14ac:dyDescent="0.35">
      <c r="A155" s="4" t="str">
        <f>Datagrunnlag!A26</f>
        <v>BRS-NO-306</v>
      </c>
      <c r="B155" s="4">
        <f>Datagrunnlag!BY26</f>
        <v>5143</v>
      </c>
    </row>
    <row r="156" spans="1:2" x14ac:dyDescent="0.35">
      <c r="A156" s="4" t="str">
        <f>Datagrunnlag!A29</f>
        <v>BRS-NO-301</v>
      </c>
      <c r="B156" s="4">
        <f>Datagrunnlag!BY29</f>
        <v>136529</v>
      </c>
    </row>
    <row r="157" spans="1:2" x14ac:dyDescent="0.35">
      <c r="A157" s="4" t="str">
        <f>Datagrunnlag!A32</f>
        <v>BRS-NO-111</v>
      </c>
      <c r="B157" s="4">
        <f>Datagrunnlag!BY32</f>
        <v>2006</v>
      </c>
    </row>
    <row r="158" spans="1:2" x14ac:dyDescent="0.35">
      <c r="A158" s="4" t="str">
        <f>Datagrunnlag!A33</f>
        <v>BRS-NO-132</v>
      </c>
      <c r="B158" s="4">
        <f>Datagrunnlag!BY33</f>
        <v>61</v>
      </c>
    </row>
    <row r="159" spans="1:2" x14ac:dyDescent="0.35">
      <c r="A159" s="4" t="str">
        <f>Datagrunnlag!A34</f>
        <v>BRS-NO-133</v>
      </c>
      <c r="B159" s="4">
        <f>Datagrunnlag!BY34</f>
        <v>343</v>
      </c>
    </row>
    <row r="160" spans="1:2" x14ac:dyDescent="0.35">
      <c r="A160" s="4" t="str">
        <f>Datagrunnlag!A36</f>
        <v>BRS-NO-221</v>
      </c>
      <c r="B160" s="4">
        <f>Datagrunnlag!BY36</f>
        <v>725</v>
      </c>
    </row>
    <row r="161" spans="1:2" x14ac:dyDescent="0.35">
      <c r="A161" s="4" t="str">
        <f>Datagrunnlag!A37</f>
        <v>BRS-NO-222</v>
      </c>
      <c r="B161" s="4">
        <f>Datagrunnlag!BY37</f>
        <v>86</v>
      </c>
    </row>
    <row r="162" spans="1:2" x14ac:dyDescent="0.35">
      <c r="A162" s="4" t="str">
        <f>Datagrunnlag!A38</f>
        <v>BRS-NO-223</v>
      </c>
      <c r="B162" s="4">
        <f>Datagrunnlag!BY38</f>
        <v>994</v>
      </c>
    </row>
    <row r="163" spans="1:2" x14ac:dyDescent="0.35">
      <c r="A163" s="4" t="str">
        <f>Datagrunnlag!A39</f>
        <v>BRS-NO-224</v>
      </c>
      <c r="B163" s="4">
        <f>Datagrunnlag!BY39</f>
        <v>31</v>
      </c>
    </row>
    <row r="164" spans="1:2" x14ac:dyDescent="0.35">
      <c r="A164" s="4" t="str">
        <f>Datagrunnlag!A40</f>
        <v>BRS-NO-402</v>
      </c>
      <c r="B164" s="4">
        <f>Datagrunnlag!BY40</f>
        <v>57392</v>
      </c>
    </row>
    <row r="165" spans="1:2" x14ac:dyDescent="0.35">
      <c r="A165" s="4" t="str">
        <f>Datagrunnlag!A43</f>
        <v>BRS-NO-622</v>
      </c>
      <c r="B165" s="4">
        <f>Datagrunnlag!BY43</f>
        <v>10814</v>
      </c>
    </row>
    <row r="166" spans="1:2" x14ac:dyDescent="0.35">
      <c r="A166" s="4" t="str">
        <f>Datagrunnlag!A46</f>
        <v>BRS-NO-303</v>
      </c>
      <c r="B166" s="4">
        <f>Datagrunnlag!BY46</f>
        <v>1090</v>
      </c>
    </row>
    <row r="167" spans="1:2" x14ac:dyDescent="0.35">
      <c r="A167" s="4" t="str">
        <f>Datagrunnlag!A47</f>
        <v>BRS-NO-315</v>
      </c>
      <c r="B167" s="4">
        <f>Datagrunnlag!BY47</f>
        <v>146038</v>
      </c>
    </row>
    <row r="168" spans="1:2" x14ac:dyDescent="0.35">
      <c r="A168" s="4" t="str">
        <f>Datagrunnlag!A48</f>
        <v>BRS-NO-611</v>
      </c>
      <c r="B168" s="4">
        <f>Datagrunnlag!BY48</f>
        <v>1366505</v>
      </c>
    </row>
    <row r="169" spans="1:2" x14ac:dyDescent="0.35">
      <c r="A169" s="4" t="str">
        <f>Datagrunnlag!A51</f>
        <v>BRS-NO-317</v>
      </c>
      <c r="B169" s="4">
        <f>Datagrunnlag!BY51</f>
        <v>1656796</v>
      </c>
    </row>
    <row r="193" spans="4:4" x14ac:dyDescent="0.35">
      <c r="D193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648F5-A487-4C2F-BD36-6BB0F2D60BB7}">
  <dimension ref="A1:N193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8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3</v>
      </c>
      <c r="J3" s="12" t="s">
        <v>4</v>
      </c>
      <c r="K3" s="12" t="s">
        <v>5</v>
      </c>
      <c r="L3" s="12" t="s">
        <v>6</v>
      </c>
      <c r="M3" s="12" t="s">
        <v>7</v>
      </c>
      <c r="N3" s="12" t="s">
        <v>8</v>
      </c>
    </row>
    <row r="4" spans="1:14" x14ac:dyDescent="0.35">
      <c r="A4" s="4" t="s">
        <v>19</v>
      </c>
      <c r="B4" s="14">
        <f>Datagrunnlag!CB4-B5</f>
        <v>74286</v>
      </c>
      <c r="C4" s="14">
        <f>Datagrunnlag!CC4-C5</f>
        <v>68747</v>
      </c>
      <c r="D4" s="14">
        <f>Datagrunnlag!CD4-D5</f>
        <v>3910</v>
      </c>
      <c r="E4" s="14">
        <f>Datagrunnlag!CE4-E5</f>
        <v>1275</v>
      </c>
      <c r="H4" s="4" t="s">
        <v>187</v>
      </c>
      <c r="I4" s="14">
        <f>Datagrunnlag!BI4-'Rapport - Mai20'!C5</f>
        <v>51009</v>
      </c>
      <c r="J4" s="14">
        <f>Datagrunnlag!BM4-'Rapport - Juni20'!C5</f>
        <v>61500</v>
      </c>
      <c r="K4" s="14">
        <f>Datagrunnlag!BQ4-'Rapport - Juli20'!C5</f>
        <v>57573</v>
      </c>
      <c r="L4" s="14">
        <f>Datagrunnlag!BU4-'Rapport - Aug20'!C5</f>
        <v>60929</v>
      </c>
      <c r="M4" s="14">
        <f>Datagrunnlag!BY4-'Rapport - Sept20'!C5</f>
        <v>63841</v>
      </c>
      <c r="N4" s="14">
        <f>Datagrunnlag!CC4-B5</f>
        <v>68747</v>
      </c>
    </row>
    <row r="5" spans="1:14" x14ac:dyDescent="0.35">
      <c r="A5" s="4" t="s">
        <v>188</v>
      </c>
      <c r="B5" s="14">
        <v>8510</v>
      </c>
      <c r="C5" s="14">
        <v>8510</v>
      </c>
      <c r="H5" s="4" t="s">
        <v>25</v>
      </c>
      <c r="I5" s="14">
        <f>Datagrunnlag!BI10</f>
        <v>42608</v>
      </c>
      <c r="J5" s="14">
        <f>Datagrunnlag!BM10</f>
        <v>51820</v>
      </c>
      <c r="K5" s="14">
        <f>Datagrunnlag!BQ10</f>
        <v>51494</v>
      </c>
      <c r="L5" s="14">
        <f>Datagrunnlag!BU10</f>
        <v>55067</v>
      </c>
      <c r="M5" s="14">
        <f>Datagrunnlag!BY10</f>
        <v>54063</v>
      </c>
      <c r="N5" s="14">
        <f>Datagrunnlag!CC10</f>
        <v>52960</v>
      </c>
    </row>
    <row r="6" spans="1:14" x14ac:dyDescent="0.35">
      <c r="A6" s="4" t="s">
        <v>25</v>
      </c>
      <c r="B6" s="14">
        <f>Datagrunnlag!CB10</f>
        <v>59626</v>
      </c>
      <c r="C6" s="14">
        <f>Datagrunnlag!CC10</f>
        <v>52960</v>
      </c>
      <c r="D6" s="14">
        <f>Datagrunnlag!CD10</f>
        <v>5300</v>
      </c>
      <c r="E6" s="14">
        <f>Datagrunnlag!CE10</f>
        <v>1299</v>
      </c>
      <c r="H6" s="4" t="s">
        <v>32</v>
      </c>
      <c r="I6" s="14">
        <f>Datagrunnlag!BI15</f>
        <v>13024</v>
      </c>
      <c r="J6" s="14">
        <f>Datagrunnlag!BM15</f>
        <v>16886</v>
      </c>
      <c r="K6" s="14">
        <f>Datagrunnlag!BQ15</f>
        <v>15729</v>
      </c>
      <c r="L6" s="14">
        <f>Datagrunnlag!BU15</f>
        <v>14590</v>
      </c>
      <c r="M6" s="14">
        <f>Datagrunnlag!BY15</f>
        <v>13181</v>
      </c>
      <c r="N6" s="14">
        <f>Datagrunnlag!CC15</f>
        <v>12671</v>
      </c>
    </row>
    <row r="7" spans="1:14" x14ac:dyDescent="0.35">
      <c r="A7" s="4" t="s">
        <v>32</v>
      </c>
      <c r="B7" s="14">
        <f>Datagrunnlag!CB15</f>
        <v>14142</v>
      </c>
      <c r="C7" s="14">
        <f>Datagrunnlag!CC15</f>
        <v>12671</v>
      </c>
      <c r="D7" s="14">
        <f>Datagrunnlag!CD15</f>
        <v>256</v>
      </c>
      <c r="E7" s="14">
        <f>Datagrunnlag!CE15</f>
        <v>1020</v>
      </c>
      <c r="H7" s="4" t="s">
        <v>39</v>
      </c>
      <c r="I7" s="14">
        <f>Datagrunnlag!BI20</f>
        <v>71680</v>
      </c>
      <c r="J7" s="14">
        <f>Datagrunnlag!BM20</f>
        <v>80031</v>
      </c>
      <c r="K7" s="14">
        <f>Datagrunnlag!BQ20</f>
        <v>95484</v>
      </c>
      <c r="L7" s="14">
        <f>Datagrunnlag!BU20</f>
        <v>100570</v>
      </c>
      <c r="M7" s="14">
        <f>Datagrunnlag!BY20</f>
        <v>102765</v>
      </c>
      <c r="N7" s="14">
        <f>Datagrunnlag!CC20</f>
        <v>98065</v>
      </c>
    </row>
    <row r="8" spans="1:14" x14ac:dyDescent="0.35">
      <c r="A8" s="4" t="s">
        <v>176</v>
      </c>
      <c r="B8" s="14">
        <f>Datagrunnlag!CB20</f>
        <v>98756</v>
      </c>
      <c r="C8" s="14">
        <f>Datagrunnlag!CC20</f>
        <v>98065</v>
      </c>
      <c r="D8" s="14">
        <f>Datagrunnlag!CD20</f>
        <v>691</v>
      </c>
      <c r="E8" s="14"/>
      <c r="H8" s="4" t="s">
        <v>52</v>
      </c>
      <c r="I8" s="14">
        <f>Datagrunnlag!BI28</f>
        <v>127492</v>
      </c>
      <c r="J8" s="14">
        <f>Datagrunnlag!BM28</f>
        <v>127743</v>
      </c>
      <c r="K8" s="14">
        <f>Datagrunnlag!BQ28</f>
        <v>102192</v>
      </c>
      <c r="L8" s="14">
        <f>Datagrunnlag!BU28</f>
        <v>130583</v>
      </c>
      <c r="M8" s="14">
        <f>Datagrunnlag!BY28</f>
        <v>136529</v>
      </c>
      <c r="N8" s="14">
        <f>Datagrunnlag!CC28</f>
        <v>293386</v>
      </c>
    </row>
    <row r="9" spans="1:14" x14ac:dyDescent="0.35">
      <c r="A9" s="4" t="s">
        <v>177</v>
      </c>
      <c r="B9" s="14">
        <f>Datagrunnlag!CB28</f>
        <v>293957</v>
      </c>
      <c r="C9" s="14">
        <f>Datagrunnlag!CC28</f>
        <v>293386</v>
      </c>
      <c r="D9" s="14">
        <f>Datagrunnlag!CD28</f>
        <v>571</v>
      </c>
      <c r="E9" s="14"/>
      <c r="H9" s="4" t="s">
        <v>55</v>
      </c>
      <c r="I9" s="14">
        <f>Datagrunnlag!BI31</f>
        <v>39644</v>
      </c>
      <c r="J9" s="14">
        <f>Datagrunnlag!BM31</f>
        <v>50831</v>
      </c>
      <c r="K9" s="14">
        <f>Datagrunnlag!BQ31</f>
        <v>59500</v>
      </c>
      <c r="L9" s="14">
        <f>Datagrunnlag!BU31</f>
        <v>56452</v>
      </c>
      <c r="M9" s="14">
        <f>Datagrunnlag!BY31</f>
        <v>61638</v>
      </c>
      <c r="N9" s="14">
        <f>Datagrunnlag!CC31</f>
        <v>71832</v>
      </c>
    </row>
    <row r="10" spans="1:14" x14ac:dyDescent="0.35">
      <c r="A10" s="4" t="s">
        <v>55</v>
      </c>
      <c r="B10" s="14">
        <f>Datagrunnlag!CB31</f>
        <v>72834</v>
      </c>
      <c r="C10" s="14">
        <f>Datagrunnlag!CC31</f>
        <v>71832</v>
      </c>
      <c r="D10" s="14">
        <f>Datagrunnlag!CD31</f>
        <v>997</v>
      </c>
      <c r="E10" s="14"/>
      <c r="H10" s="12" t="s">
        <v>178</v>
      </c>
    </row>
    <row r="11" spans="1:14" x14ac:dyDescent="0.35">
      <c r="A11" s="4" t="s">
        <v>76</v>
      </c>
      <c r="B11" s="14">
        <f>Datagrunnlag!CB42</f>
        <v>7793</v>
      </c>
      <c r="C11" s="14">
        <f>Datagrunnlag!CC42</f>
        <v>930</v>
      </c>
      <c r="D11" s="14">
        <f>Datagrunnlag!CD42</f>
        <v>6863</v>
      </c>
      <c r="E11" s="14"/>
      <c r="H11" s="12"/>
      <c r="I11" s="12" t="s">
        <v>3</v>
      </c>
      <c r="J11" s="12" t="s">
        <v>4</v>
      </c>
      <c r="K11" s="12" t="s">
        <v>5</v>
      </c>
      <c r="L11" s="12" t="s">
        <v>6</v>
      </c>
      <c r="M11" s="12" t="s">
        <v>7</v>
      </c>
      <c r="N11" s="12" t="s">
        <v>8</v>
      </c>
    </row>
    <row r="12" spans="1:14" x14ac:dyDescent="0.35">
      <c r="A12" s="4" t="s">
        <v>77</v>
      </c>
      <c r="B12" s="14">
        <f>Datagrunnlag!CB45</f>
        <v>3075929</v>
      </c>
      <c r="C12" s="14">
        <f>Datagrunnlag!CC45</f>
        <v>1536177</v>
      </c>
      <c r="D12" s="14">
        <f>Datagrunnlag!CD45</f>
        <v>1539752</v>
      </c>
      <c r="E12" s="14"/>
      <c r="H12" s="4" t="s">
        <v>56</v>
      </c>
      <c r="I12" s="14">
        <f>Datagrunnlag!BI32</f>
        <v>1443</v>
      </c>
      <c r="J12" s="14">
        <f>Datagrunnlag!BM32</f>
        <v>1564</v>
      </c>
      <c r="K12" s="14">
        <f>Datagrunnlag!BQ32</f>
        <v>1400</v>
      </c>
      <c r="L12" s="14">
        <f>Datagrunnlag!BU32</f>
        <v>2036</v>
      </c>
      <c r="M12" s="14">
        <f>Datagrunnlag!BY32</f>
        <v>2006</v>
      </c>
      <c r="N12" s="14">
        <f>Datagrunnlag!CC32</f>
        <v>2060</v>
      </c>
    </row>
    <row r="13" spans="1:14" x14ac:dyDescent="0.35">
      <c r="A13" s="4" t="s">
        <v>173</v>
      </c>
      <c r="B13" s="14">
        <f>Datagrunnlag!CB50</f>
        <v>1848236</v>
      </c>
      <c r="C13" s="14">
        <f>Datagrunnlag!CC50</f>
        <v>1848119</v>
      </c>
      <c r="D13" s="14">
        <f>Datagrunnlag!CD50</f>
        <v>117</v>
      </c>
      <c r="E13" s="14"/>
      <c r="H13" s="4" t="s">
        <v>58</v>
      </c>
      <c r="I13" s="14">
        <f>Datagrunnlag!BI33</f>
        <v>34</v>
      </c>
      <c r="J13" s="14">
        <f>Datagrunnlag!BM33</f>
        <v>36</v>
      </c>
      <c r="K13" s="14">
        <f>Datagrunnlag!BQ33</f>
        <v>39</v>
      </c>
      <c r="L13" s="14">
        <f>Datagrunnlag!BU33</f>
        <v>51</v>
      </c>
      <c r="M13" s="14">
        <f>Datagrunnlag!BY33</f>
        <v>61</v>
      </c>
      <c r="N13" s="14">
        <f>Datagrunnlag!CC33</f>
        <v>58</v>
      </c>
    </row>
    <row r="14" spans="1:14" x14ac:dyDescent="0.35">
      <c r="H14" s="4" t="s">
        <v>60</v>
      </c>
      <c r="I14" s="14">
        <f>Datagrunnlag!BI34</f>
        <v>256</v>
      </c>
      <c r="J14" s="14">
        <f>Datagrunnlag!BM34</f>
        <v>257</v>
      </c>
      <c r="K14" s="14">
        <f>Datagrunnlag!BQ34</f>
        <v>261</v>
      </c>
      <c r="L14" s="14">
        <f>Datagrunnlag!BU34</f>
        <v>304</v>
      </c>
      <c r="M14" s="14">
        <f>Datagrunnlag!BY34</f>
        <v>343</v>
      </c>
      <c r="N14" s="14">
        <f>Datagrunnlag!CC34</f>
        <v>342</v>
      </c>
    </row>
    <row r="15" spans="1:14" x14ac:dyDescent="0.35">
      <c r="H15" s="4" t="s">
        <v>64</v>
      </c>
      <c r="I15" s="14">
        <f>Datagrunnlag!BI36</f>
        <v>570</v>
      </c>
      <c r="J15" s="14">
        <f>Datagrunnlag!BM36</f>
        <v>624</v>
      </c>
      <c r="K15" s="14">
        <f>Datagrunnlag!BQ36</f>
        <v>594</v>
      </c>
      <c r="L15" s="14">
        <f>Datagrunnlag!BU36</f>
        <v>678</v>
      </c>
      <c r="M15" s="14">
        <f>Datagrunnlag!BY36</f>
        <v>725</v>
      </c>
      <c r="N15" s="14">
        <f>Datagrunnlag!CC36</f>
        <v>673</v>
      </c>
    </row>
    <row r="16" spans="1:14" x14ac:dyDescent="0.35">
      <c r="H16" s="4" t="s">
        <v>66</v>
      </c>
      <c r="I16" s="14">
        <f>Datagrunnlag!BI37</f>
        <v>68</v>
      </c>
      <c r="J16" s="14">
        <f>Datagrunnlag!BM37</f>
        <v>89</v>
      </c>
      <c r="K16" s="14">
        <f>Datagrunnlag!BQ37</f>
        <v>62</v>
      </c>
      <c r="L16" s="14">
        <f>Datagrunnlag!BU37</f>
        <v>47</v>
      </c>
      <c r="M16" s="14">
        <f>Datagrunnlag!BY37</f>
        <v>86</v>
      </c>
      <c r="N16" s="14">
        <f>Datagrunnlag!CC37</f>
        <v>100</v>
      </c>
    </row>
    <row r="17" spans="8:14" x14ac:dyDescent="0.35">
      <c r="H17" s="4" t="s">
        <v>68</v>
      </c>
      <c r="I17" s="14">
        <f>Datagrunnlag!BI38</f>
        <v>334</v>
      </c>
      <c r="J17" s="14">
        <f>Datagrunnlag!BM38</f>
        <v>523</v>
      </c>
      <c r="K17" s="14">
        <f>Datagrunnlag!BQ38</f>
        <v>193</v>
      </c>
      <c r="L17" s="14">
        <f>Datagrunnlag!BU38</f>
        <v>516</v>
      </c>
      <c r="M17" s="14">
        <f>Datagrunnlag!BY38</f>
        <v>994</v>
      </c>
      <c r="N17" s="14">
        <f>Datagrunnlag!CC38</f>
        <v>767</v>
      </c>
    </row>
    <row r="18" spans="8:14" x14ac:dyDescent="0.35">
      <c r="H18" s="4" t="s">
        <v>70</v>
      </c>
      <c r="I18" s="14">
        <f>Datagrunnlag!BI39</f>
        <v>16</v>
      </c>
      <c r="J18" s="14">
        <f>Datagrunnlag!BM39</f>
        <v>19</v>
      </c>
      <c r="K18" s="14">
        <f>Datagrunnlag!BQ39</f>
        <v>11</v>
      </c>
      <c r="L18" s="14">
        <f>Datagrunnlag!BU39</f>
        <v>20</v>
      </c>
      <c r="M18" s="14">
        <f>Datagrunnlag!BY39</f>
        <v>31</v>
      </c>
      <c r="N18" s="14">
        <f>Datagrunnlag!CC39</f>
        <v>18</v>
      </c>
    </row>
    <row r="19" spans="8:14" x14ac:dyDescent="0.35">
      <c r="H19" s="4" t="s">
        <v>72</v>
      </c>
      <c r="I19" s="14">
        <f>Datagrunnlag!BI40</f>
        <v>36923</v>
      </c>
      <c r="J19" s="14">
        <f>Datagrunnlag!BM40</f>
        <v>47719</v>
      </c>
      <c r="K19" s="14">
        <f>Datagrunnlag!BQ40</f>
        <v>56940</v>
      </c>
      <c r="L19" s="14">
        <f>Datagrunnlag!BU40</f>
        <v>52800</v>
      </c>
      <c r="M19" s="14">
        <f>Datagrunnlag!BY40</f>
        <v>57392</v>
      </c>
      <c r="N19" s="14">
        <f>Datagrunnlag!CC40</f>
        <v>67814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Datagrunnlag!CC5</f>
        <v>69547</v>
      </c>
    </row>
    <row r="143" spans="1:2" x14ac:dyDescent="0.35">
      <c r="A143" s="4" t="str">
        <f>Datagrunnlag!A8</f>
        <v>BRS-NO-104</v>
      </c>
      <c r="B143" s="4">
        <f>Datagrunnlag!CC8</f>
        <v>7710</v>
      </c>
    </row>
    <row r="144" spans="1:2" x14ac:dyDescent="0.35">
      <c r="A144" s="4" t="str">
        <f>Datagrunnlag!A11</f>
        <v>BRS-NO-102</v>
      </c>
      <c r="B144" s="4">
        <f>Datagrunnlag!CC11</f>
        <v>4744</v>
      </c>
    </row>
    <row r="145" spans="1:2" x14ac:dyDescent="0.35">
      <c r="A145" s="4" t="str">
        <f>Datagrunnlag!A12</f>
        <v>BRS-NO-103</v>
      </c>
      <c r="B145" s="4">
        <f>Datagrunnlag!CC12</f>
        <v>34181</v>
      </c>
    </row>
    <row r="146" spans="1:2" x14ac:dyDescent="0.35">
      <c r="A146" s="4" t="str">
        <f>Datagrunnlag!A13</f>
        <v>BRS-NO-123</v>
      </c>
      <c r="B146" s="4">
        <f>Datagrunnlag!CC13</f>
        <v>14035</v>
      </c>
    </row>
    <row r="147" spans="1:2" x14ac:dyDescent="0.35">
      <c r="A147" s="4" t="str">
        <f>Datagrunnlag!A16</f>
        <v>BRS-NO-201</v>
      </c>
      <c r="B147" s="4">
        <f>Datagrunnlag!CC16</f>
        <v>8827</v>
      </c>
    </row>
    <row r="148" spans="1:2" x14ac:dyDescent="0.35">
      <c r="A148" s="4" t="str">
        <f>Datagrunnlag!A17</f>
        <v>BRS-NO-202</v>
      </c>
      <c r="B148" s="4">
        <f>Datagrunnlag!CC17</f>
        <v>1835</v>
      </c>
    </row>
    <row r="149" spans="1:2" x14ac:dyDescent="0.35">
      <c r="A149" s="4" t="str">
        <f>Datagrunnlag!A18</f>
        <v>BRS-NO-211</v>
      </c>
      <c r="B149" s="4">
        <f>Datagrunnlag!CC18</f>
        <v>2009</v>
      </c>
    </row>
    <row r="150" spans="1:2" x14ac:dyDescent="0.35">
      <c r="A150" s="4" t="str">
        <f>Datagrunnlag!A21</f>
        <v>BRS-NO-121</v>
      </c>
      <c r="B150" s="4">
        <f>Datagrunnlag!CC21</f>
        <v>6794</v>
      </c>
    </row>
    <row r="151" spans="1:2" x14ac:dyDescent="0.35">
      <c r="A151" s="4" t="str">
        <f>Datagrunnlag!A22</f>
        <v>BRS-NO-122</v>
      </c>
      <c r="B151" s="4">
        <f>Datagrunnlag!CC22</f>
        <v>4766</v>
      </c>
    </row>
    <row r="152" spans="1:2" x14ac:dyDescent="0.35">
      <c r="A152" s="4" t="str">
        <f>Datagrunnlag!A23</f>
        <v>BRS-NO-212</v>
      </c>
      <c r="B152" s="4">
        <f>Datagrunnlag!CC23</f>
        <v>2785</v>
      </c>
    </row>
    <row r="153" spans="1:2" x14ac:dyDescent="0.35">
      <c r="A153" s="4" t="str">
        <f>Datagrunnlag!A24</f>
        <v>BRS-NO-213</v>
      </c>
      <c r="B153" s="4">
        <f>Datagrunnlag!CC24</f>
        <v>1107</v>
      </c>
    </row>
    <row r="154" spans="1:2" x14ac:dyDescent="0.35">
      <c r="A154" s="4" t="str">
        <f>Datagrunnlag!A25</f>
        <v>BRS-NO-302</v>
      </c>
      <c r="B154" s="4">
        <f>Datagrunnlag!CC25</f>
        <v>78561</v>
      </c>
    </row>
    <row r="155" spans="1:2" x14ac:dyDescent="0.35">
      <c r="A155" s="4" t="str">
        <f>Datagrunnlag!A26</f>
        <v>BRS-NO-306</v>
      </c>
      <c r="B155" s="4">
        <f>Datagrunnlag!CC26</f>
        <v>4052</v>
      </c>
    </row>
    <row r="156" spans="1:2" x14ac:dyDescent="0.35">
      <c r="A156" s="4" t="str">
        <f>Datagrunnlag!A29</f>
        <v>BRS-NO-301</v>
      </c>
      <c r="B156" s="4">
        <f>Datagrunnlag!CC29</f>
        <v>293386</v>
      </c>
    </row>
    <row r="157" spans="1:2" x14ac:dyDescent="0.35">
      <c r="A157" s="4" t="str">
        <f>Datagrunnlag!A32</f>
        <v>BRS-NO-111</v>
      </c>
      <c r="B157" s="4">
        <f>Datagrunnlag!CC32</f>
        <v>2060</v>
      </c>
    </row>
    <row r="158" spans="1:2" x14ac:dyDescent="0.35">
      <c r="A158" s="4" t="str">
        <f>Datagrunnlag!A33</f>
        <v>BRS-NO-132</v>
      </c>
      <c r="B158" s="4">
        <f>Datagrunnlag!CC33</f>
        <v>58</v>
      </c>
    </row>
    <row r="159" spans="1:2" x14ac:dyDescent="0.35">
      <c r="A159" s="4" t="str">
        <f>Datagrunnlag!A34</f>
        <v>BRS-NO-133</v>
      </c>
      <c r="B159" s="4">
        <f>Datagrunnlag!CC34</f>
        <v>342</v>
      </c>
    </row>
    <row r="160" spans="1:2" x14ac:dyDescent="0.35">
      <c r="A160" s="4" t="str">
        <f>Datagrunnlag!A36</f>
        <v>BRS-NO-221</v>
      </c>
      <c r="B160" s="4">
        <f>Datagrunnlag!CC36</f>
        <v>673</v>
      </c>
    </row>
    <row r="161" spans="1:2" x14ac:dyDescent="0.35">
      <c r="A161" s="4" t="str">
        <f>Datagrunnlag!A37</f>
        <v>BRS-NO-222</v>
      </c>
      <c r="B161" s="4">
        <f>Datagrunnlag!CC37</f>
        <v>100</v>
      </c>
    </row>
    <row r="162" spans="1:2" x14ac:dyDescent="0.35">
      <c r="A162" s="4" t="str">
        <f>Datagrunnlag!A38</f>
        <v>BRS-NO-223</v>
      </c>
      <c r="B162" s="4">
        <f>Datagrunnlag!CC38</f>
        <v>767</v>
      </c>
    </row>
    <row r="163" spans="1:2" x14ac:dyDescent="0.35">
      <c r="A163" s="4" t="str">
        <f>Datagrunnlag!A39</f>
        <v>BRS-NO-224</v>
      </c>
      <c r="B163" s="4">
        <f>Datagrunnlag!CC39</f>
        <v>18</v>
      </c>
    </row>
    <row r="164" spans="1:2" x14ac:dyDescent="0.35">
      <c r="A164" s="4" t="str">
        <f>Datagrunnlag!A40</f>
        <v>BRS-NO-402</v>
      </c>
      <c r="B164" s="4">
        <f>Datagrunnlag!CC40</f>
        <v>67814</v>
      </c>
    </row>
    <row r="165" spans="1:2" x14ac:dyDescent="0.35">
      <c r="A165" s="4" t="str">
        <f>Datagrunnlag!A43</f>
        <v>BRS-NO-622</v>
      </c>
      <c r="B165" s="4">
        <f>Datagrunnlag!CC43</f>
        <v>930</v>
      </c>
    </row>
    <row r="166" spans="1:2" x14ac:dyDescent="0.35">
      <c r="A166" s="4" t="str">
        <f>Datagrunnlag!A46</f>
        <v>BRS-NO-303</v>
      </c>
      <c r="B166" s="4">
        <f>Datagrunnlag!CC46</f>
        <v>2268</v>
      </c>
    </row>
    <row r="167" spans="1:2" x14ac:dyDescent="0.35">
      <c r="A167" s="4" t="str">
        <f>Datagrunnlag!A47</f>
        <v>BRS-NO-315</v>
      </c>
      <c r="B167" s="4">
        <f>Datagrunnlag!CC47</f>
        <v>88471</v>
      </c>
    </row>
    <row r="168" spans="1:2" x14ac:dyDescent="0.35">
      <c r="A168" s="4" t="str">
        <f>Datagrunnlag!A48</f>
        <v>BRS-NO-611</v>
      </c>
      <c r="B168" s="4">
        <f>Datagrunnlag!CC48</f>
        <v>1445438</v>
      </c>
    </row>
    <row r="169" spans="1:2" x14ac:dyDescent="0.35">
      <c r="A169" s="4" t="str">
        <f>Datagrunnlag!A51</f>
        <v>BRS-NO-317</v>
      </c>
      <c r="B169" s="4">
        <f>Datagrunnlag!CC51</f>
        <v>1848119</v>
      </c>
    </row>
    <row r="193" spans="4:4" x14ac:dyDescent="0.35">
      <c r="D193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CD9DB-7F43-4C55-ABF5-16FA61F39BD9}">
  <dimension ref="A1:N193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8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4</v>
      </c>
      <c r="J3" s="12" t="s">
        <v>5</v>
      </c>
      <c r="K3" s="12" t="s">
        <v>6</v>
      </c>
      <c r="L3" s="12" t="s">
        <v>7</v>
      </c>
      <c r="M3" s="12" t="s">
        <v>8</v>
      </c>
      <c r="N3" s="12" t="s">
        <v>9</v>
      </c>
    </row>
    <row r="4" spans="1:14" x14ac:dyDescent="0.35">
      <c r="A4" s="4" t="s">
        <v>19</v>
      </c>
      <c r="B4" s="14">
        <f>Datagrunnlag!CF4-B5</f>
        <v>79401</v>
      </c>
      <c r="C4" s="14">
        <f>Datagrunnlag!CG4-C5</f>
        <v>74522</v>
      </c>
      <c r="D4" s="14">
        <f>Datagrunnlag!CH4-D5</f>
        <v>3366</v>
      </c>
      <c r="E4" s="14">
        <f>Datagrunnlag!CI4-E5</f>
        <v>1213</v>
      </c>
      <c r="H4" s="4" t="s">
        <v>187</v>
      </c>
      <c r="I4" s="14">
        <f>Datagrunnlag!BM4-'Rapport - Juni20'!C5</f>
        <v>61500</v>
      </c>
      <c r="J4" s="14">
        <f>Datagrunnlag!BQ4-'Rapport - Juli20'!C5</f>
        <v>57573</v>
      </c>
      <c r="K4" s="14">
        <f>Datagrunnlag!BU4-'Rapport - Aug20'!C5</f>
        <v>60929</v>
      </c>
      <c r="L4" s="14">
        <f>Datagrunnlag!BY4-'Rapport - Sept20'!C5</f>
        <v>63841</v>
      </c>
      <c r="M4" s="14">
        <f>Datagrunnlag!CC4-'Rapport - Okt20'!B5</f>
        <v>68747</v>
      </c>
      <c r="N4" s="14">
        <f>Datagrunnlag!CG4-C5</f>
        <v>74522</v>
      </c>
    </row>
    <row r="5" spans="1:14" x14ac:dyDescent="0.35">
      <c r="A5" s="4" t="s">
        <v>188</v>
      </c>
      <c r="B5" s="14">
        <v>18433</v>
      </c>
      <c r="C5" s="14">
        <v>18433</v>
      </c>
      <c r="H5" s="4" t="s">
        <v>25</v>
      </c>
      <c r="I5" s="14">
        <f>Datagrunnlag!BM10</f>
        <v>51820</v>
      </c>
      <c r="J5" s="14">
        <f>Datagrunnlag!BQ10</f>
        <v>51494</v>
      </c>
      <c r="K5" s="14">
        <f>Datagrunnlag!BU10</f>
        <v>55067</v>
      </c>
      <c r="L5" s="14">
        <f>Datagrunnlag!BY10</f>
        <v>54063</v>
      </c>
      <c r="M5" s="14">
        <f>Datagrunnlag!CC10</f>
        <v>52960</v>
      </c>
      <c r="N5" s="14">
        <f>Datagrunnlag!CG10</f>
        <v>49523</v>
      </c>
    </row>
    <row r="6" spans="1:14" x14ac:dyDescent="0.35">
      <c r="A6" s="4" t="s">
        <v>25</v>
      </c>
      <c r="B6" s="14">
        <f>Datagrunnlag!CF10</f>
        <v>55464</v>
      </c>
      <c r="C6" s="14">
        <f>Datagrunnlag!CG10</f>
        <v>49523</v>
      </c>
      <c r="D6" s="14">
        <f>Datagrunnlag!CH10</f>
        <v>4782</v>
      </c>
      <c r="E6" s="14">
        <f>Datagrunnlag!CI10</f>
        <v>1117</v>
      </c>
      <c r="H6" s="4" t="s">
        <v>32</v>
      </c>
      <c r="I6" s="14">
        <f>Datagrunnlag!BM15</f>
        <v>16886</v>
      </c>
      <c r="J6" s="14">
        <f>Datagrunnlag!BQ15</f>
        <v>15729</v>
      </c>
      <c r="K6" s="14">
        <f>Datagrunnlag!BU15</f>
        <v>14590</v>
      </c>
      <c r="L6" s="14">
        <f>Datagrunnlag!BY15</f>
        <v>13181</v>
      </c>
      <c r="M6" s="14">
        <f>Datagrunnlag!CC15</f>
        <v>12671</v>
      </c>
      <c r="N6" s="14">
        <f>Datagrunnlag!CG15</f>
        <v>12572</v>
      </c>
    </row>
    <row r="7" spans="1:14" x14ac:dyDescent="0.35">
      <c r="A7" s="4" t="s">
        <v>32</v>
      </c>
      <c r="B7" s="14">
        <f>Datagrunnlag!CF15</f>
        <v>14012</v>
      </c>
      <c r="C7" s="14">
        <f>Datagrunnlag!CG15</f>
        <v>12572</v>
      </c>
      <c r="D7" s="14">
        <f>Datagrunnlag!CH15</f>
        <v>248</v>
      </c>
      <c r="E7" s="14">
        <f>Datagrunnlag!CI15</f>
        <v>1031</v>
      </c>
      <c r="H7" s="4" t="s">
        <v>39</v>
      </c>
      <c r="I7" s="14">
        <f>Datagrunnlag!BM20</f>
        <v>80031</v>
      </c>
      <c r="J7" s="14">
        <f>Datagrunnlag!BQ20</f>
        <v>95484</v>
      </c>
      <c r="K7" s="14">
        <f>Datagrunnlag!BU20</f>
        <v>100570</v>
      </c>
      <c r="L7" s="14">
        <f>Datagrunnlag!BY20</f>
        <v>102765</v>
      </c>
      <c r="M7" s="14">
        <f>Datagrunnlag!CC20</f>
        <v>98065</v>
      </c>
      <c r="N7" s="14">
        <f>Datagrunnlag!CG20</f>
        <v>87054</v>
      </c>
    </row>
    <row r="8" spans="1:14" x14ac:dyDescent="0.35">
      <c r="A8" s="4" t="s">
        <v>176</v>
      </c>
      <c r="B8" s="14">
        <f>Datagrunnlag!CF20</f>
        <v>87897</v>
      </c>
      <c r="C8" s="14">
        <f>Datagrunnlag!CG20</f>
        <v>87054</v>
      </c>
      <c r="D8" s="14">
        <f>Datagrunnlag!CH20</f>
        <v>843</v>
      </c>
      <c r="E8" s="14"/>
      <c r="H8" s="4" t="s">
        <v>52</v>
      </c>
      <c r="I8" s="14">
        <f>Datagrunnlag!BM28</f>
        <v>127743</v>
      </c>
      <c r="J8" s="14">
        <f>Datagrunnlag!BQ28</f>
        <v>102192</v>
      </c>
      <c r="K8" s="14">
        <f>Datagrunnlag!BU28</f>
        <v>130583</v>
      </c>
      <c r="L8" s="14">
        <f>Datagrunnlag!BY28</f>
        <v>136529</v>
      </c>
      <c r="M8" s="14">
        <f>Datagrunnlag!CC28</f>
        <v>293386</v>
      </c>
      <c r="N8" s="14">
        <f>Datagrunnlag!CG28</f>
        <v>300000</v>
      </c>
    </row>
    <row r="9" spans="1:14" x14ac:dyDescent="0.35">
      <c r="A9" s="4" t="s">
        <v>177</v>
      </c>
      <c r="B9" s="14">
        <f>Datagrunnlag!CF28</f>
        <v>300630</v>
      </c>
      <c r="C9" s="14">
        <f>Datagrunnlag!CG28</f>
        <v>300000</v>
      </c>
      <c r="D9" s="14">
        <f>Datagrunnlag!CH28</f>
        <v>630</v>
      </c>
      <c r="E9" s="14"/>
      <c r="H9" s="4" t="s">
        <v>55</v>
      </c>
      <c r="I9" s="14">
        <f>Datagrunnlag!BM31</f>
        <v>50831</v>
      </c>
      <c r="J9" s="14">
        <f>Datagrunnlag!BQ31</f>
        <v>59500</v>
      </c>
      <c r="K9" s="14">
        <f>Datagrunnlag!BU31</f>
        <v>56452</v>
      </c>
      <c r="L9" s="14">
        <f>Datagrunnlag!BY31</f>
        <v>61638</v>
      </c>
      <c r="M9" s="14">
        <f>Datagrunnlag!CC31</f>
        <v>71832</v>
      </c>
      <c r="N9" s="14">
        <f>Datagrunnlag!CG31</f>
        <v>66568</v>
      </c>
    </row>
    <row r="10" spans="1:14" x14ac:dyDescent="0.35">
      <c r="A10" s="4" t="s">
        <v>55</v>
      </c>
      <c r="B10" s="14">
        <f>Datagrunnlag!CF31</f>
        <v>67622</v>
      </c>
      <c r="C10" s="14">
        <f>Datagrunnlag!CG31</f>
        <v>66568</v>
      </c>
      <c r="D10" s="14">
        <f>Datagrunnlag!CH31</f>
        <v>1049</v>
      </c>
      <c r="E10" s="14"/>
      <c r="H10" s="12" t="s">
        <v>178</v>
      </c>
    </row>
    <row r="11" spans="1:14" x14ac:dyDescent="0.35">
      <c r="A11" s="4" t="s">
        <v>76</v>
      </c>
      <c r="B11" s="14">
        <f>Datagrunnlag!CF42</f>
        <v>11869</v>
      </c>
      <c r="C11" s="14">
        <f>Datagrunnlag!CG42</f>
        <v>5662</v>
      </c>
      <c r="D11" s="14">
        <f>Datagrunnlag!CH42</f>
        <v>6199</v>
      </c>
      <c r="E11" s="14"/>
      <c r="H11" s="12"/>
      <c r="I11" s="12" t="s">
        <v>4</v>
      </c>
      <c r="J11" s="12" t="s">
        <v>5</v>
      </c>
      <c r="K11" s="12" t="s">
        <v>6</v>
      </c>
      <c r="L11" s="12" t="s">
        <v>7</v>
      </c>
      <c r="M11" s="12" t="s">
        <v>8</v>
      </c>
      <c r="N11" s="12" t="s">
        <v>9</v>
      </c>
    </row>
    <row r="12" spans="1:14" x14ac:dyDescent="0.35">
      <c r="A12" s="4" t="s">
        <v>77</v>
      </c>
      <c r="B12" s="14">
        <f>Datagrunnlag!CF45</f>
        <v>3058691</v>
      </c>
      <c r="C12" s="14">
        <f>Datagrunnlag!CG45</f>
        <v>1870585</v>
      </c>
      <c r="D12" s="14">
        <f>Datagrunnlag!CH45</f>
        <v>1188105</v>
      </c>
      <c r="E12" s="14"/>
      <c r="H12" s="4" t="s">
        <v>56</v>
      </c>
      <c r="I12" s="14">
        <f>Datagrunnlag!BM32</f>
        <v>1564</v>
      </c>
      <c r="J12" s="14">
        <f>Datagrunnlag!BQ32</f>
        <v>1400</v>
      </c>
      <c r="K12" s="14">
        <f>Datagrunnlag!BU32</f>
        <v>2036</v>
      </c>
      <c r="L12" s="14">
        <f>Datagrunnlag!BY32</f>
        <v>2006</v>
      </c>
      <c r="M12" s="14">
        <f>Datagrunnlag!CC32</f>
        <v>2060</v>
      </c>
      <c r="N12" s="14">
        <f>Datagrunnlag!CG32</f>
        <v>2146</v>
      </c>
    </row>
    <row r="13" spans="1:14" x14ac:dyDescent="0.35">
      <c r="A13" s="4" t="s">
        <v>173</v>
      </c>
      <c r="B13" s="14">
        <f>Datagrunnlag!CF50</f>
        <v>2078794</v>
      </c>
      <c r="C13" s="14">
        <f>Datagrunnlag!CG50</f>
        <v>2078666</v>
      </c>
      <c r="D13" s="14">
        <f>Datagrunnlag!CH50</f>
        <v>128</v>
      </c>
      <c r="E13" s="14"/>
      <c r="H13" s="4" t="s">
        <v>58</v>
      </c>
      <c r="I13" s="14">
        <f>Datagrunnlag!BM33</f>
        <v>36</v>
      </c>
      <c r="J13" s="14">
        <f>Datagrunnlag!BQ33</f>
        <v>39</v>
      </c>
      <c r="K13" s="14">
        <f>Datagrunnlag!BU33</f>
        <v>51</v>
      </c>
      <c r="L13" s="14">
        <f>Datagrunnlag!BY33</f>
        <v>61</v>
      </c>
      <c r="M13" s="14">
        <f>Datagrunnlag!CC33</f>
        <v>58</v>
      </c>
      <c r="N13" s="14">
        <f>Datagrunnlag!CG33</f>
        <v>55</v>
      </c>
    </row>
    <row r="14" spans="1:14" x14ac:dyDescent="0.35">
      <c r="H14" s="4" t="s">
        <v>60</v>
      </c>
      <c r="I14" s="14">
        <f>Datagrunnlag!BM34</f>
        <v>257</v>
      </c>
      <c r="J14" s="14">
        <f>Datagrunnlag!BQ34</f>
        <v>261</v>
      </c>
      <c r="K14" s="14">
        <f>Datagrunnlag!BU34</f>
        <v>304</v>
      </c>
      <c r="L14" s="14">
        <f>Datagrunnlag!BY34</f>
        <v>343</v>
      </c>
      <c r="M14" s="14">
        <f>Datagrunnlag!CC34</f>
        <v>342</v>
      </c>
      <c r="N14" s="14">
        <f>Datagrunnlag!CG34</f>
        <v>289</v>
      </c>
    </row>
    <row r="15" spans="1:14" x14ac:dyDescent="0.35">
      <c r="H15" s="4" t="s">
        <v>64</v>
      </c>
      <c r="I15" s="14">
        <f>Datagrunnlag!BM36</f>
        <v>624</v>
      </c>
      <c r="J15" s="14">
        <f>Datagrunnlag!BQ36</f>
        <v>594</v>
      </c>
      <c r="K15" s="14">
        <f>Datagrunnlag!BU36</f>
        <v>678</v>
      </c>
      <c r="L15" s="14">
        <f>Datagrunnlag!BY36</f>
        <v>725</v>
      </c>
      <c r="M15" s="14">
        <f>Datagrunnlag!CC36</f>
        <v>673</v>
      </c>
      <c r="N15" s="14">
        <f>Datagrunnlag!CG36</f>
        <v>761</v>
      </c>
    </row>
    <row r="16" spans="1:14" x14ac:dyDescent="0.35">
      <c r="H16" s="4" t="s">
        <v>66</v>
      </c>
      <c r="I16" s="14">
        <f>Datagrunnlag!BM37</f>
        <v>89</v>
      </c>
      <c r="J16" s="14">
        <f>Datagrunnlag!BQ37</f>
        <v>62</v>
      </c>
      <c r="K16" s="14">
        <f>Datagrunnlag!BU37</f>
        <v>47</v>
      </c>
      <c r="L16" s="14">
        <f>Datagrunnlag!BY37</f>
        <v>86</v>
      </c>
      <c r="M16" s="14">
        <f>Datagrunnlag!CC37</f>
        <v>100</v>
      </c>
      <c r="N16" s="14">
        <f>Datagrunnlag!CG37</f>
        <v>81</v>
      </c>
    </row>
    <row r="17" spans="8:14" x14ac:dyDescent="0.35">
      <c r="H17" s="4" t="s">
        <v>68</v>
      </c>
      <c r="I17" s="14">
        <f>Datagrunnlag!BM38</f>
        <v>523</v>
      </c>
      <c r="J17" s="14">
        <f>Datagrunnlag!BQ38</f>
        <v>193</v>
      </c>
      <c r="K17" s="14">
        <f>Datagrunnlag!BU38</f>
        <v>516</v>
      </c>
      <c r="L17" s="14">
        <f>Datagrunnlag!BY38</f>
        <v>994</v>
      </c>
      <c r="M17" s="14">
        <f>Datagrunnlag!CC38</f>
        <v>767</v>
      </c>
      <c r="N17" s="14">
        <f>Datagrunnlag!CG38</f>
        <v>506</v>
      </c>
    </row>
    <row r="18" spans="8:14" x14ac:dyDescent="0.35">
      <c r="H18" s="4" t="s">
        <v>70</v>
      </c>
      <c r="I18" s="14">
        <f>Datagrunnlag!BM39</f>
        <v>19</v>
      </c>
      <c r="J18" s="14">
        <f>Datagrunnlag!BQ39</f>
        <v>11</v>
      </c>
      <c r="K18" s="14">
        <f>Datagrunnlag!BU39</f>
        <v>20</v>
      </c>
      <c r="L18" s="14">
        <f>Datagrunnlag!BY39</f>
        <v>31</v>
      </c>
      <c r="M18" s="14">
        <f>Datagrunnlag!CC39</f>
        <v>18</v>
      </c>
      <c r="N18" s="14">
        <f>Datagrunnlag!CG39</f>
        <v>12</v>
      </c>
    </row>
    <row r="19" spans="8:14" x14ac:dyDescent="0.35">
      <c r="H19" s="4" t="s">
        <v>72</v>
      </c>
      <c r="I19" s="14">
        <f>Datagrunnlag!BM40</f>
        <v>47719</v>
      </c>
      <c r="J19" s="14">
        <f>Datagrunnlag!BQ40</f>
        <v>56940</v>
      </c>
      <c r="K19" s="14">
        <f>Datagrunnlag!BU40</f>
        <v>52800</v>
      </c>
      <c r="L19" s="14">
        <f>Datagrunnlag!BY40</f>
        <v>57392</v>
      </c>
      <c r="M19" s="14">
        <f>Datagrunnlag!CC40</f>
        <v>67814</v>
      </c>
      <c r="N19" s="14">
        <f>Datagrunnlag!CG40</f>
        <v>62466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Datagrunnlag!CG5</f>
        <v>86132</v>
      </c>
    </row>
    <row r="143" spans="1:2" x14ac:dyDescent="0.35">
      <c r="A143" s="4" t="str">
        <f>Datagrunnlag!A8</f>
        <v>BRS-NO-104</v>
      </c>
      <c r="B143" s="4">
        <f>Datagrunnlag!CG8</f>
        <v>6823</v>
      </c>
    </row>
    <row r="144" spans="1:2" x14ac:dyDescent="0.35">
      <c r="A144" s="4" t="str">
        <f>Datagrunnlag!A11</f>
        <v>BRS-NO-102</v>
      </c>
      <c r="B144" s="4">
        <f>Datagrunnlag!CG11</f>
        <v>4482</v>
      </c>
    </row>
    <row r="145" spans="1:2" x14ac:dyDescent="0.35">
      <c r="A145" s="4" t="str">
        <f>Datagrunnlag!A12</f>
        <v>BRS-NO-103</v>
      </c>
      <c r="B145" s="4">
        <f>Datagrunnlag!CG12</f>
        <v>32802</v>
      </c>
    </row>
    <row r="146" spans="1:2" x14ac:dyDescent="0.35">
      <c r="A146" s="4" t="str">
        <f>Datagrunnlag!A13</f>
        <v>BRS-NO-123</v>
      </c>
      <c r="B146" s="4">
        <f>Datagrunnlag!CG13</f>
        <v>12239</v>
      </c>
    </row>
    <row r="147" spans="1:2" x14ac:dyDescent="0.35">
      <c r="A147" s="4" t="str">
        <f>Datagrunnlag!A16</f>
        <v>BRS-NO-201</v>
      </c>
      <c r="B147" s="4">
        <f>Datagrunnlag!CG16</f>
        <v>8418</v>
      </c>
    </row>
    <row r="148" spans="1:2" x14ac:dyDescent="0.35">
      <c r="A148" s="4" t="str">
        <f>Datagrunnlag!A17</f>
        <v>BRS-NO-202</v>
      </c>
      <c r="B148" s="4">
        <f>Datagrunnlag!CG17</f>
        <v>2430</v>
      </c>
    </row>
    <row r="149" spans="1:2" x14ac:dyDescent="0.35">
      <c r="A149" s="4" t="str">
        <f>Datagrunnlag!A18</f>
        <v>BRS-NO-211</v>
      </c>
      <c r="B149" s="4">
        <f>Datagrunnlag!CG18</f>
        <v>1724</v>
      </c>
    </row>
    <row r="150" spans="1:2" x14ac:dyDescent="0.35">
      <c r="A150" s="4" t="str">
        <f>Datagrunnlag!A21</f>
        <v>BRS-NO-121</v>
      </c>
      <c r="B150" s="4">
        <f>Datagrunnlag!CG21</f>
        <v>6936</v>
      </c>
    </row>
    <row r="151" spans="1:2" x14ac:dyDescent="0.35">
      <c r="A151" s="4" t="str">
        <f>Datagrunnlag!A22</f>
        <v>BRS-NO-122</v>
      </c>
      <c r="B151" s="4">
        <f>Datagrunnlag!CG22</f>
        <v>4616</v>
      </c>
    </row>
    <row r="152" spans="1:2" x14ac:dyDescent="0.35">
      <c r="A152" s="4" t="str">
        <f>Datagrunnlag!A23</f>
        <v>BRS-NO-212</v>
      </c>
      <c r="B152" s="4">
        <f>Datagrunnlag!CG23</f>
        <v>1755</v>
      </c>
    </row>
    <row r="153" spans="1:2" x14ac:dyDescent="0.35">
      <c r="A153" s="4" t="str">
        <f>Datagrunnlag!A24</f>
        <v>BRS-NO-213</v>
      </c>
      <c r="B153" s="4">
        <f>Datagrunnlag!CG24</f>
        <v>891</v>
      </c>
    </row>
    <row r="154" spans="1:2" x14ac:dyDescent="0.35">
      <c r="A154" s="4" t="str">
        <f>Datagrunnlag!A25</f>
        <v>BRS-NO-302</v>
      </c>
      <c r="B154" s="4">
        <f>Datagrunnlag!CG25</f>
        <v>71339</v>
      </c>
    </row>
    <row r="155" spans="1:2" x14ac:dyDescent="0.35">
      <c r="A155" s="4" t="str">
        <f>Datagrunnlag!A26</f>
        <v>BRS-NO-306</v>
      </c>
      <c r="B155" s="4">
        <f>Datagrunnlag!CG26</f>
        <v>1517</v>
      </c>
    </row>
    <row r="156" spans="1:2" x14ac:dyDescent="0.35">
      <c r="A156" s="4" t="str">
        <f>Datagrunnlag!A29</f>
        <v>BRS-NO-301</v>
      </c>
      <c r="B156" s="4">
        <f>Datagrunnlag!CG29</f>
        <v>300000</v>
      </c>
    </row>
    <row r="157" spans="1:2" x14ac:dyDescent="0.35">
      <c r="A157" s="4" t="str">
        <f>Datagrunnlag!A32</f>
        <v>BRS-NO-111</v>
      </c>
      <c r="B157" s="4">
        <f>Datagrunnlag!CG32</f>
        <v>2146</v>
      </c>
    </row>
    <row r="158" spans="1:2" x14ac:dyDescent="0.35">
      <c r="A158" s="4" t="str">
        <f>Datagrunnlag!A33</f>
        <v>BRS-NO-132</v>
      </c>
      <c r="B158" s="4">
        <f>Datagrunnlag!CG33</f>
        <v>55</v>
      </c>
    </row>
    <row r="159" spans="1:2" x14ac:dyDescent="0.35">
      <c r="A159" s="4" t="str">
        <f>Datagrunnlag!A34</f>
        <v>BRS-NO-133</v>
      </c>
      <c r="B159" s="4">
        <f>Datagrunnlag!CG34</f>
        <v>289</v>
      </c>
    </row>
    <row r="160" spans="1:2" x14ac:dyDescent="0.35">
      <c r="A160" s="4" t="str">
        <f>Datagrunnlag!A36</f>
        <v>BRS-NO-221</v>
      </c>
      <c r="B160" s="4">
        <f>Datagrunnlag!CG36</f>
        <v>761</v>
      </c>
    </row>
    <row r="161" spans="1:2" x14ac:dyDescent="0.35">
      <c r="A161" s="4" t="str">
        <f>Datagrunnlag!A37</f>
        <v>BRS-NO-222</v>
      </c>
      <c r="B161" s="4">
        <f>Datagrunnlag!CG37</f>
        <v>81</v>
      </c>
    </row>
    <row r="162" spans="1:2" x14ac:dyDescent="0.35">
      <c r="A162" s="4" t="str">
        <f>Datagrunnlag!A38</f>
        <v>BRS-NO-223</v>
      </c>
      <c r="B162" s="4">
        <f>Datagrunnlag!CG38</f>
        <v>506</v>
      </c>
    </row>
    <row r="163" spans="1:2" x14ac:dyDescent="0.35">
      <c r="A163" s="4" t="str">
        <f>Datagrunnlag!A39</f>
        <v>BRS-NO-224</v>
      </c>
      <c r="B163" s="4">
        <f>Datagrunnlag!CG39</f>
        <v>12</v>
      </c>
    </row>
    <row r="164" spans="1:2" x14ac:dyDescent="0.35">
      <c r="A164" s="4" t="str">
        <f>Datagrunnlag!A40</f>
        <v>BRS-NO-402</v>
      </c>
      <c r="B164" s="4">
        <f>Datagrunnlag!CG40</f>
        <v>62466</v>
      </c>
    </row>
    <row r="165" spans="1:2" x14ac:dyDescent="0.35">
      <c r="A165" s="4" t="str">
        <f>Datagrunnlag!A43</f>
        <v>BRS-NO-622</v>
      </c>
      <c r="B165" s="4">
        <f>Datagrunnlag!CG43</f>
        <v>5662</v>
      </c>
    </row>
    <row r="166" spans="1:2" x14ac:dyDescent="0.35">
      <c r="A166" s="4" t="str">
        <f>Datagrunnlag!A46</f>
        <v>BRS-NO-303</v>
      </c>
      <c r="B166" s="4">
        <f>Datagrunnlag!CG46</f>
        <v>44770</v>
      </c>
    </row>
    <row r="167" spans="1:2" x14ac:dyDescent="0.35">
      <c r="A167" s="4" t="str">
        <f>Datagrunnlag!A47</f>
        <v>BRS-NO-315</v>
      </c>
      <c r="B167" s="4">
        <f>Datagrunnlag!CG47</f>
        <v>253628</v>
      </c>
    </row>
    <row r="168" spans="1:2" x14ac:dyDescent="0.35">
      <c r="A168" s="4" t="str">
        <f>Datagrunnlag!A48</f>
        <v>BRS-NO-611</v>
      </c>
      <c r="B168" s="4">
        <f>Datagrunnlag!CG48</f>
        <v>1572187</v>
      </c>
    </row>
    <row r="169" spans="1:2" x14ac:dyDescent="0.35">
      <c r="A169" s="4" t="str">
        <f>Datagrunnlag!A51</f>
        <v>BRS-NO-317</v>
      </c>
      <c r="B169" s="4">
        <f>Datagrunnlag!CG51</f>
        <v>2078666</v>
      </c>
    </row>
    <row r="193" spans="4:4" x14ac:dyDescent="0.35">
      <c r="D193" s="4">
        <f>Datagrunnlag!A58</f>
        <v>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34377-8B91-4897-8D86-AF5DA9523E38}">
  <dimension ref="A1:N170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8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5</v>
      </c>
      <c r="J3" s="12" t="s">
        <v>6</v>
      </c>
      <c r="K3" s="12" t="s">
        <v>7</v>
      </c>
      <c r="L3" s="12" t="s">
        <v>8</v>
      </c>
      <c r="M3" s="12" t="s">
        <v>9</v>
      </c>
      <c r="N3" s="12" t="s">
        <v>10</v>
      </c>
    </row>
    <row r="4" spans="1:14" x14ac:dyDescent="0.35">
      <c r="A4" s="4" t="s">
        <v>19</v>
      </c>
      <c r="B4" s="14">
        <f>Datagrunnlag!CJ4-B5</f>
        <v>70940</v>
      </c>
      <c r="C4" s="14">
        <f>Datagrunnlag!CK4-C5</f>
        <v>67028</v>
      </c>
      <c r="D4" s="14">
        <f>Datagrunnlag!CL4-D5</f>
        <v>2724</v>
      </c>
      <c r="E4" s="14">
        <f>Datagrunnlag!CM4-E5</f>
        <v>952</v>
      </c>
      <c r="H4" s="4" t="s">
        <v>187</v>
      </c>
      <c r="I4" s="14">
        <f>Datagrunnlag!BQ4-'Rapport - Juli20'!C5</f>
        <v>57573</v>
      </c>
      <c r="J4" s="14">
        <f>Datagrunnlag!BU4-'Rapport - Aug20'!C5</f>
        <v>60929</v>
      </c>
      <c r="K4" s="14">
        <f>Datagrunnlag!BY4-'Rapport - Sept20'!C5</f>
        <v>63841</v>
      </c>
      <c r="L4" s="14">
        <f>Datagrunnlag!CC4-'Rapport - Okt20'!B5</f>
        <v>68747</v>
      </c>
      <c r="M4" s="14">
        <f>Datagrunnlag!CG4-'Rapport - Nov20'!C5</f>
        <v>74522</v>
      </c>
      <c r="N4" s="14">
        <f>Datagrunnlag!CK4-C5</f>
        <v>67028</v>
      </c>
    </row>
    <row r="5" spans="1:14" x14ac:dyDescent="0.35">
      <c r="A5" s="4" t="s">
        <v>188</v>
      </c>
      <c r="B5" s="14">
        <v>0</v>
      </c>
      <c r="C5" s="14">
        <v>0</v>
      </c>
      <c r="H5" s="4" t="s">
        <v>25</v>
      </c>
      <c r="I5" s="14">
        <f>Datagrunnlag!BQ10</f>
        <v>51494</v>
      </c>
      <c r="J5" s="14">
        <f>Datagrunnlag!BU10</f>
        <v>55067</v>
      </c>
      <c r="K5" s="14">
        <f>Datagrunnlag!BY10</f>
        <v>54063</v>
      </c>
      <c r="L5" s="14">
        <f>Datagrunnlag!CC10</f>
        <v>52960</v>
      </c>
      <c r="M5" s="14">
        <f>Datagrunnlag!CG10</f>
        <v>49523</v>
      </c>
      <c r="N5" s="14">
        <f>Datagrunnlag!CK10</f>
        <v>44220</v>
      </c>
    </row>
    <row r="6" spans="1:14" x14ac:dyDescent="0.35">
      <c r="A6" s="4" t="s">
        <v>25</v>
      </c>
      <c r="B6" s="14">
        <f>Datagrunnlag!CJ10</f>
        <v>49447</v>
      </c>
      <c r="C6" s="14">
        <f>Datagrunnlag!CK10</f>
        <v>44220</v>
      </c>
      <c r="D6" s="14">
        <f>Datagrunnlag!CL10</f>
        <v>4289</v>
      </c>
      <c r="E6" s="14">
        <f>Datagrunnlag!CM10</f>
        <v>871</v>
      </c>
      <c r="H6" s="4" t="s">
        <v>32</v>
      </c>
      <c r="I6" s="14">
        <f>Datagrunnlag!BQ15</f>
        <v>15729</v>
      </c>
      <c r="J6" s="14">
        <f>Datagrunnlag!BU15</f>
        <v>14590</v>
      </c>
      <c r="K6" s="14">
        <f>Datagrunnlag!BY15</f>
        <v>13181</v>
      </c>
      <c r="L6" s="14">
        <f>Datagrunnlag!CC15</f>
        <v>12671</v>
      </c>
      <c r="M6" s="14">
        <f>Datagrunnlag!CG15</f>
        <v>12572</v>
      </c>
      <c r="N6" s="14">
        <f>Datagrunnlag!CK15</f>
        <v>10732</v>
      </c>
    </row>
    <row r="7" spans="1:14" x14ac:dyDescent="0.35">
      <c r="A7" s="4" t="s">
        <v>32</v>
      </c>
      <c r="B7" s="14">
        <f>Datagrunnlag!CJ15</f>
        <v>11702</v>
      </c>
      <c r="C7" s="14">
        <f>Datagrunnlag!CK15</f>
        <v>10732</v>
      </c>
      <c r="D7" s="14">
        <f>Datagrunnlag!CL15</f>
        <v>169</v>
      </c>
      <c r="E7" s="14">
        <f>Datagrunnlag!CM15</f>
        <v>656</v>
      </c>
      <c r="H7" s="4" t="s">
        <v>39</v>
      </c>
      <c r="I7" s="14">
        <f>Datagrunnlag!BQ20</f>
        <v>95484</v>
      </c>
      <c r="J7" s="14">
        <f>Datagrunnlag!BU20</f>
        <v>100570</v>
      </c>
      <c r="K7" s="14">
        <f>Datagrunnlag!BY20</f>
        <v>102765</v>
      </c>
      <c r="L7" s="14">
        <f>Datagrunnlag!CC20</f>
        <v>98065</v>
      </c>
      <c r="M7" s="14">
        <f>Datagrunnlag!CG20</f>
        <v>87054</v>
      </c>
      <c r="N7" s="14">
        <f>Datagrunnlag!CK20</f>
        <v>107039</v>
      </c>
    </row>
    <row r="8" spans="1:14" x14ac:dyDescent="0.35">
      <c r="A8" s="4" t="s">
        <v>176</v>
      </c>
      <c r="B8" s="14">
        <f>Datagrunnlag!CJ20</f>
        <v>107502</v>
      </c>
      <c r="C8" s="14">
        <f>Datagrunnlag!CK20</f>
        <v>107039</v>
      </c>
      <c r="D8" s="14">
        <f>Datagrunnlag!CL20</f>
        <v>462</v>
      </c>
      <c r="E8" s="14"/>
      <c r="H8" s="4" t="s">
        <v>52</v>
      </c>
      <c r="I8" s="14">
        <f>Datagrunnlag!BQ28</f>
        <v>102192</v>
      </c>
      <c r="J8" s="14">
        <f>Datagrunnlag!BU28</f>
        <v>130583</v>
      </c>
      <c r="K8" s="14">
        <f>Datagrunnlag!BY28</f>
        <v>136529</v>
      </c>
      <c r="L8" s="14">
        <f>Datagrunnlag!CC28</f>
        <v>293386</v>
      </c>
      <c r="M8" s="14">
        <f>Datagrunnlag!CG28</f>
        <v>300000</v>
      </c>
      <c r="N8" s="14">
        <f>Datagrunnlag!CK28</f>
        <v>163353</v>
      </c>
    </row>
    <row r="9" spans="1:14" x14ac:dyDescent="0.35">
      <c r="A9" s="4" t="s">
        <v>177</v>
      </c>
      <c r="B9" s="14">
        <f>Datagrunnlag!CJ28</f>
        <v>164324</v>
      </c>
      <c r="C9" s="14">
        <f>Datagrunnlag!CK28</f>
        <v>163353</v>
      </c>
      <c r="D9" s="14">
        <f>Datagrunnlag!CL28</f>
        <v>971</v>
      </c>
      <c r="E9" s="14"/>
      <c r="H9" s="4" t="s">
        <v>55</v>
      </c>
      <c r="I9" s="14">
        <f>Datagrunnlag!BQ31</f>
        <v>59500</v>
      </c>
      <c r="J9" s="14">
        <f>Datagrunnlag!BU31</f>
        <v>56452</v>
      </c>
      <c r="K9" s="14">
        <f>Datagrunnlag!BY31</f>
        <v>61638</v>
      </c>
      <c r="L9" s="14">
        <f>Datagrunnlag!CC31</f>
        <v>71832</v>
      </c>
      <c r="M9" s="14">
        <f>Datagrunnlag!CG31</f>
        <v>66568</v>
      </c>
      <c r="N9" s="14">
        <f>Datagrunnlag!CK31</f>
        <v>49535</v>
      </c>
    </row>
    <row r="10" spans="1:14" x14ac:dyDescent="0.35">
      <c r="A10" s="4" t="s">
        <v>55</v>
      </c>
      <c r="B10" s="14">
        <f>Datagrunnlag!CJ31</f>
        <v>50190</v>
      </c>
      <c r="C10" s="14">
        <f>Datagrunnlag!CK31</f>
        <v>49535</v>
      </c>
      <c r="D10" s="14">
        <f>Datagrunnlag!CL31</f>
        <v>652</v>
      </c>
      <c r="E10" s="14"/>
      <c r="H10" s="12" t="s">
        <v>178</v>
      </c>
    </row>
    <row r="11" spans="1:14" x14ac:dyDescent="0.35">
      <c r="A11" s="4" t="s">
        <v>76</v>
      </c>
      <c r="B11" s="14">
        <f>Datagrunnlag!CJ42</f>
        <v>48919</v>
      </c>
      <c r="C11" s="14">
        <f>Datagrunnlag!CK42</f>
        <v>11917</v>
      </c>
      <c r="D11" s="14">
        <f>Datagrunnlag!CL42</f>
        <v>37002</v>
      </c>
      <c r="E11" s="14"/>
      <c r="H11" s="12"/>
      <c r="I11" s="12" t="s">
        <v>5</v>
      </c>
      <c r="J11" s="12" t="s">
        <v>6</v>
      </c>
      <c r="K11" s="12" t="s">
        <v>7</v>
      </c>
      <c r="L11" s="12" t="s">
        <v>8</v>
      </c>
      <c r="M11" s="12" t="s">
        <v>9</v>
      </c>
      <c r="N11" s="12" t="s">
        <v>10</v>
      </c>
    </row>
    <row r="12" spans="1:14" x14ac:dyDescent="0.35">
      <c r="A12" s="4" t="s">
        <v>77</v>
      </c>
      <c r="B12" s="14">
        <f>Datagrunnlag!CJ45</f>
        <v>2317156</v>
      </c>
      <c r="C12" s="14">
        <f>Datagrunnlag!CK45</f>
        <v>1642475</v>
      </c>
      <c r="D12" s="14">
        <f>Datagrunnlag!CL45</f>
        <v>674681</v>
      </c>
      <c r="E12" s="14"/>
      <c r="H12" s="4" t="s">
        <v>56</v>
      </c>
      <c r="I12" s="14">
        <f>Datagrunnlag!BQ32</f>
        <v>1400</v>
      </c>
      <c r="J12" s="14">
        <f>Datagrunnlag!BU32</f>
        <v>2036</v>
      </c>
      <c r="K12" s="14">
        <f>Datagrunnlag!BY32</f>
        <v>2006</v>
      </c>
      <c r="L12" s="14">
        <f>Datagrunnlag!CC32</f>
        <v>2060</v>
      </c>
      <c r="M12" s="14">
        <f>Datagrunnlag!CG32</f>
        <v>2146</v>
      </c>
      <c r="N12" s="14">
        <f>Datagrunnlag!CK32</f>
        <v>1985</v>
      </c>
    </row>
    <row r="13" spans="1:14" x14ac:dyDescent="0.35">
      <c r="A13" s="4" t="s">
        <v>173</v>
      </c>
      <c r="B13" s="14">
        <f>Datagrunnlag!CJ50</f>
        <v>1778683</v>
      </c>
      <c r="C13" s="14">
        <f>Datagrunnlag!CK50</f>
        <v>1778565</v>
      </c>
      <c r="D13" s="14">
        <f>Datagrunnlag!CL50</f>
        <v>118</v>
      </c>
      <c r="E13" s="14"/>
      <c r="H13" s="4" t="s">
        <v>58</v>
      </c>
      <c r="I13" s="14">
        <f>Datagrunnlag!BQ33</f>
        <v>39</v>
      </c>
      <c r="J13" s="14">
        <f>Datagrunnlag!BU33</f>
        <v>51</v>
      </c>
      <c r="K13" s="14">
        <f>Datagrunnlag!BY33</f>
        <v>61</v>
      </c>
      <c r="L13" s="14">
        <f>Datagrunnlag!CC33</f>
        <v>58</v>
      </c>
      <c r="M13" s="14">
        <f>Datagrunnlag!CG33</f>
        <v>55</v>
      </c>
      <c r="N13" s="14">
        <f>Datagrunnlag!CK33</f>
        <v>23</v>
      </c>
    </row>
    <row r="14" spans="1:14" x14ac:dyDescent="0.35">
      <c r="H14" s="4" t="s">
        <v>60</v>
      </c>
      <c r="I14" s="14">
        <f>Datagrunnlag!BQ34</f>
        <v>261</v>
      </c>
      <c r="J14" s="14">
        <f>Datagrunnlag!BU34</f>
        <v>304</v>
      </c>
      <c r="K14" s="14">
        <f>Datagrunnlag!BY34</f>
        <v>343</v>
      </c>
      <c r="L14" s="14">
        <f>Datagrunnlag!CC34</f>
        <v>342</v>
      </c>
      <c r="M14" s="14">
        <f>Datagrunnlag!CG34</f>
        <v>289</v>
      </c>
      <c r="N14" s="14">
        <f>Datagrunnlag!CK34</f>
        <v>241</v>
      </c>
    </row>
    <row r="15" spans="1:14" x14ac:dyDescent="0.35">
      <c r="H15" s="4" t="s">
        <v>62</v>
      </c>
      <c r="I15" s="14"/>
      <c r="J15" s="14"/>
      <c r="K15" s="14"/>
      <c r="L15" s="14"/>
      <c r="M15" s="14">
        <f>Datagrunnlag!CG35</f>
        <v>252</v>
      </c>
      <c r="N15" s="14">
        <f>Datagrunnlag!CK35</f>
        <v>514</v>
      </c>
    </row>
    <row r="16" spans="1:14" x14ac:dyDescent="0.35">
      <c r="H16" s="4" t="s">
        <v>64</v>
      </c>
      <c r="I16" s="14">
        <f>Datagrunnlag!BQ36</f>
        <v>594</v>
      </c>
      <c r="J16" s="14">
        <f>Datagrunnlag!BU36</f>
        <v>678</v>
      </c>
      <c r="K16" s="14">
        <f>Datagrunnlag!BY36</f>
        <v>725</v>
      </c>
      <c r="L16" s="14">
        <f>Datagrunnlag!CC36</f>
        <v>673</v>
      </c>
      <c r="M16" s="14">
        <f>Datagrunnlag!CG36</f>
        <v>761</v>
      </c>
      <c r="N16" s="14">
        <f>Datagrunnlag!CK36</f>
        <v>520</v>
      </c>
    </row>
    <row r="17" spans="8:14" x14ac:dyDescent="0.35">
      <c r="H17" s="4" t="s">
        <v>66</v>
      </c>
      <c r="I17" s="14">
        <f>Datagrunnlag!BQ37</f>
        <v>62</v>
      </c>
      <c r="J17" s="14">
        <f>Datagrunnlag!BU37</f>
        <v>47</v>
      </c>
      <c r="K17" s="14">
        <f>Datagrunnlag!BY37</f>
        <v>86</v>
      </c>
      <c r="L17" s="14">
        <f>Datagrunnlag!CC37</f>
        <v>100</v>
      </c>
      <c r="M17" s="14">
        <f>Datagrunnlag!CG37</f>
        <v>81</v>
      </c>
      <c r="N17" s="14">
        <f>Datagrunnlag!CK37</f>
        <v>45</v>
      </c>
    </row>
    <row r="18" spans="8:14" x14ac:dyDescent="0.35">
      <c r="H18" s="4" t="s">
        <v>68</v>
      </c>
      <c r="I18" s="14">
        <f>Datagrunnlag!BQ38</f>
        <v>193</v>
      </c>
      <c r="J18" s="14">
        <f>Datagrunnlag!BU38</f>
        <v>516</v>
      </c>
      <c r="K18" s="14">
        <f>Datagrunnlag!BY38</f>
        <v>994</v>
      </c>
      <c r="L18" s="14">
        <f>Datagrunnlag!CC38</f>
        <v>767</v>
      </c>
      <c r="M18" s="14">
        <f>Datagrunnlag!CG38</f>
        <v>506</v>
      </c>
      <c r="N18" s="14">
        <f>Datagrunnlag!CK38</f>
        <v>151</v>
      </c>
    </row>
    <row r="19" spans="8:14" x14ac:dyDescent="0.35">
      <c r="H19" s="4" t="s">
        <v>70</v>
      </c>
      <c r="I19" s="14">
        <f>Datagrunnlag!BQ39</f>
        <v>11</v>
      </c>
      <c r="J19" s="14">
        <f>Datagrunnlag!BU39</f>
        <v>20</v>
      </c>
      <c r="K19" s="14">
        <f>Datagrunnlag!BY39</f>
        <v>31</v>
      </c>
      <c r="L19" s="14">
        <f>Datagrunnlag!CC39</f>
        <v>18</v>
      </c>
      <c r="M19" s="14">
        <f>Datagrunnlag!CG39</f>
        <v>12</v>
      </c>
      <c r="N19" s="14">
        <f>Datagrunnlag!CK39</f>
        <v>9</v>
      </c>
    </row>
    <row r="20" spans="8:14" x14ac:dyDescent="0.35">
      <c r="H20" s="4" t="s">
        <v>72</v>
      </c>
      <c r="I20" s="14">
        <f>Datagrunnlag!BQ40</f>
        <v>56940</v>
      </c>
      <c r="J20" s="14">
        <f>Datagrunnlag!BU40</f>
        <v>52800</v>
      </c>
      <c r="K20" s="14">
        <f>Datagrunnlag!BY40</f>
        <v>57392</v>
      </c>
      <c r="L20" s="14">
        <f>Datagrunnlag!CC40</f>
        <v>67814</v>
      </c>
      <c r="M20" s="14">
        <f>Datagrunnlag!CG40</f>
        <v>62466</v>
      </c>
      <c r="N20" s="14">
        <f>Datagrunnlag!CK40</f>
        <v>46047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Datagrunnlag!CK5</f>
        <v>61400</v>
      </c>
    </row>
    <row r="143" spans="1:2" x14ac:dyDescent="0.35">
      <c r="A143" s="4" t="str">
        <f>Datagrunnlag!A8</f>
        <v>BRS-NO-104</v>
      </c>
      <c r="B143" s="4">
        <f>Datagrunnlag!CK8</f>
        <v>5628</v>
      </c>
    </row>
    <row r="144" spans="1:2" x14ac:dyDescent="0.35">
      <c r="A144" s="4" t="str">
        <f>Datagrunnlag!A11</f>
        <v>BRS-NO-102</v>
      </c>
      <c r="B144" s="4">
        <f>Datagrunnlag!CK11</f>
        <v>4794</v>
      </c>
    </row>
    <row r="145" spans="1:2" x14ac:dyDescent="0.35">
      <c r="A145" s="4" t="str">
        <f>Datagrunnlag!A12</f>
        <v>BRS-NO-103</v>
      </c>
      <c r="B145" s="4">
        <f>Datagrunnlag!CK12</f>
        <v>30059</v>
      </c>
    </row>
    <row r="146" spans="1:2" x14ac:dyDescent="0.35">
      <c r="A146" s="4" t="str">
        <f>Datagrunnlag!A13</f>
        <v>BRS-NO-123</v>
      </c>
      <c r="B146" s="4">
        <f>Datagrunnlag!CK13</f>
        <v>9367</v>
      </c>
    </row>
    <row r="147" spans="1:2" x14ac:dyDescent="0.35">
      <c r="A147" s="4" t="str">
        <f>Datagrunnlag!A16</f>
        <v>BRS-NO-201</v>
      </c>
      <c r="B147" s="4">
        <f>Datagrunnlag!CK16</f>
        <v>7679</v>
      </c>
    </row>
    <row r="148" spans="1:2" x14ac:dyDescent="0.35">
      <c r="A148" s="4" t="str">
        <f>Datagrunnlag!A17</f>
        <v>BRS-NO-202</v>
      </c>
      <c r="B148" s="4">
        <f>Datagrunnlag!CK17</f>
        <v>1969</v>
      </c>
    </row>
    <row r="149" spans="1:2" x14ac:dyDescent="0.35">
      <c r="A149" s="4" t="str">
        <f>Datagrunnlag!A18</f>
        <v>BRS-NO-211</v>
      </c>
      <c r="B149" s="4">
        <f>Datagrunnlag!CK18</f>
        <v>1084</v>
      </c>
    </row>
    <row r="150" spans="1:2" x14ac:dyDescent="0.35">
      <c r="A150" s="4" t="str">
        <f>Datagrunnlag!A21</f>
        <v>BRS-NO-121</v>
      </c>
      <c r="B150" s="4">
        <f>Datagrunnlag!CK21</f>
        <v>7297</v>
      </c>
    </row>
    <row r="151" spans="1:2" x14ac:dyDescent="0.35">
      <c r="A151" s="4" t="str">
        <f>Datagrunnlag!A22</f>
        <v>BRS-NO-122</v>
      </c>
      <c r="B151" s="4">
        <f>Datagrunnlag!CK22</f>
        <v>3416</v>
      </c>
    </row>
    <row r="152" spans="1:2" x14ac:dyDescent="0.35">
      <c r="A152" s="4" t="str">
        <f>Datagrunnlag!A23</f>
        <v>BRS-NO-212</v>
      </c>
      <c r="B152" s="4">
        <f>Datagrunnlag!CK23</f>
        <v>793</v>
      </c>
    </row>
    <row r="153" spans="1:2" x14ac:dyDescent="0.35">
      <c r="A153" s="4" t="str">
        <f>Datagrunnlag!A24</f>
        <v>BRS-NO-213</v>
      </c>
      <c r="B153" s="4">
        <f>Datagrunnlag!CK24</f>
        <v>1152</v>
      </c>
    </row>
    <row r="154" spans="1:2" x14ac:dyDescent="0.35">
      <c r="A154" s="4" t="str">
        <f>Datagrunnlag!A25</f>
        <v>BRS-NO-302</v>
      </c>
      <c r="B154" s="4">
        <f>Datagrunnlag!CK25</f>
        <v>87774</v>
      </c>
    </row>
    <row r="155" spans="1:2" x14ac:dyDescent="0.35">
      <c r="A155" s="4" t="str">
        <f>Datagrunnlag!A26</f>
        <v>BRS-NO-306</v>
      </c>
      <c r="B155" s="4">
        <f>Datagrunnlag!CK26</f>
        <v>6607</v>
      </c>
    </row>
    <row r="156" spans="1:2" x14ac:dyDescent="0.35">
      <c r="A156" s="4" t="str">
        <f>Datagrunnlag!A29</f>
        <v>BRS-NO-301</v>
      </c>
      <c r="B156" s="4">
        <f>Datagrunnlag!CK29</f>
        <v>163353</v>
      </c>
    </row>
    <row r="157" spans="1:2" x14ac:dyDescent="0.35">
      <c r="A157" s="4" t="str">
        <f>Datagrunnlag!A32</f>
        <v>BRS-NO-111</v>
      </c>
      <c r="B157" s="4">
        <f>Datagrunnlag!CK32</f>
        <v>1985</v>
      </c>
    </row>
    <row r="158" spans="1:2" x14ac:dyDescent="0.35">
      <c r="A158" s="4" t="str">
        <f>Datagrunnlag!A33</f>
        <v>BRS-NO-132</v>
      </c>
      <c r="B158" s="4">
        <f>Datagrunnlag!CK33</f>
        <v>23</v>
      </c>
    </row>
    <row r="159" spans="1:2" x14ac:dyDescent="0.35">
      <c r="A159" s="4" t="str">
        <f>Datagrunnlag!A34</f>
        <v>BRS-NO-133</v>
      </c>
      <c r="B159" s="4">
        <f>Datagrunnlag!CK34</f>
        <v>241</v>
      </c>
    </row>
    <row r="160" spans="1:2" x14ac:dyDescent="0.35">
      <c r="A160" s="4" t="s">
        <v>62</v>
      </c>
      <c r="B160" s="4">
        <f>Datagrunnlag!CK35</f>
        <v>514</v>
      </c>
    </row>
    <row r="161" spans="1:2" x14ac:dyDescent="0.35">
      <c r="A161" s="4" t="str">
        <f>Datagrunnlag!A36</f>
        <v>BRS-NO-221</v>
      </c>
      <c r="B161" s="4">
        <f>Datagrunnlag!CK36</f>
        <v>520</v>
      </c>
    </row>
    <row r="162" spans="1:2" x14ac:dyDescent="0.35">
      <c r="A162" s="4" t="str">
        <f>Datagrunnlag!A37</f>
        <v>BRS-NO-222</v>
      </c>
      <c r="B162" s="4">
        <f>Datagrunnlag!CK37</f>
        <v>45</v>
      </c>
    </row>
    <row r="163" spans="1:2" x14ac:dyDescent="0.35">
      <c r="A163" s="4" t="str">
        <f>Datagrunnlag!A38</f>
        <v>BRS-NO-223</v>
      </c>
      <c r="B163" s="4">
        <f>Datagrunnlag!CK38</f>
        <v>151</v>
      </c>
    </row>
    <row r="164" spans="1:2" x14ac:dyDescent="0.35">
      <c r="A164" s="4" t="str">
        <f>Datagrunnlag!A39</f>
        <v>BRS-NO-224</v>
      </c>
      <c r="B164" s="4">
        <f>Datagrunnlag!CK39</f>
        <v>9</v>
      </c>
    </row>
    <row r="165" spans="1:2" x14ac:dyDescent="0.35">
      <c r="A165" s="4" t="str">
        <f>Datagrunnlag!A40</f>
        <v>BRS-NO-402</v>
      </c>
      <c r="B165" s="4">
        <f>Datagrunnlag!CK40</f>
        <v>46047</v>
      </c>
    </row>
    <row r="166" spans="1:2" x14ac:dyDescent="0.35">
      <c r="A166" s="4" t="str">
        <f>Datagrunnlag!A43</f>
        <v>BRS-NO-622</v>
      </c>
      <c r="B166" s="4">
        <f>Datagrunnlag!CK43</f>
        <v>11917</v>
      </c>
    </row>
    <row r="167" spans="1:2" x14ac:dyDescent="0.35">
      <c r="A167" s="4" t="str">
        <f>Datagrunnlag!A46</f>
        <v>BRS-NO-303</v>
      </c>
      <c r="B167" s="4">
        <f>Datagrunnlag!CK46</f>
        <v>2646</v>
      </c>
    </row>
    <row r="168" spans="1:2" x14ac:dyDescent="0.35">
      <c r="A168" s="4" t="str">
        <f>Datagrunnlag!A47</f>
        <v>BRS-NO-315</v>
      </c>
      <c r="B168" s="4">
        <f>Datagrunnlag!CK47</f>
        <v>69448</v>
      </c>
    </row>
    <row r="169" spans="1:2" x14ac:dyDescent="0.35">
      <c r="A169" s="4" t="str">
        <f>Datagrunnlag!A48</f>
        <v>BRS-NO-611</v>
      </c>
      <c r="B169" s="4">
        <f>Datagrunnlag!CK48</f>
        <v>1570381</v>
      </c>
    </row>
    <row r="170" spans="1:2" x14ac:dyDescent="0.35">
      <c r="A170" s="4" t="str">
        <f>Datagrunnlag!A51</f>
        <v>BRS-NO-317</v>
      </c>
      <c r="B170" s="4">
        <f>Datagrunnlag!CK51</f>
        <v>1778565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3E8D9-3BC5-4F16-80E1-D50DD32180CB}">
  <dimension ref="A1:N170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11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6</v>
      </c>
      <c r="J3" s="12" t="s">
        <v>7</v>
      </c>
      <c r="K3" s="12" t="s">
        <v>8</v>
      </c>
      <c r="L3" s="12" t="s">
        <v>9</v>
      </c>
      <c r="M3" s="12" t="s">
        <v>10</v>
      </c>
      <c r="N3" s="12" t="s">
        <v>11</v>
      </c>
    </row>
    <row r="4" spans="1:14" x14ac:dyDescent="0.35">
      <c r="A4" s="4" t="s">
        <v>19</v>
      </c>
      <c r="B4" s="14">
        <f>Datagrunnlag!CN4-B5</f>
        <v>79080</v>
      </c>
      <c r="C4" s="14">
        <f>Datagrunnlag!CO4-C5</f>
        <v>69260</v>
      </c>
      <c r="D4" s="14">
        <f>Datagrunnlag!CP4</f>
        <v>3027</v>
      </c>
      <c r="E4" s="14">
        <f>Datagrunnlag!CQ4</f>
        <v>4741</v>
      </c>
      <c r="H4" s="4" t="s">
        <v>187</v>
      </c>
      <c r="I4" s="14">
        <f>Datagrunnlag!BU4-'Rapport - Aug20'!C5</f>
        <v>60929</v>
      </c>
      <c r="J4" s="14">
        <f>Datagrunnlag!BY4-'Rapport - Sept20'!C5</f>
        <v>63841</v>
      </c>
      <c r="K4" s="14">
        <f>Datagrunnlag!CC4-'Rapport - Okt20'!B5</f>
        <v>68747</v>
      </c>
      <c r="L4" s="14">
        <f>Datagrunnlag!CG4-'Rapport - Nov20'!C5</f>
        <v>74522</v>
      </c>
      <c r="M4" s="14">
        <f>Datagrunnlag!CK4-'Rapport - Des20'!C5</f>
        <v>67028</v>
      </c>
      <c r="N4" s="14">
        <f>Datagrunnlag!CO4-C5</f>
        <v>69260</v>
      </c>
    </row>
    <row r="5" spans="1:14" x14ac:dyDescent="0.35">
      <c r="A5" s="4" t="s">
        <v>188</v>
      </c>
      <c r="B5" s="14">
        <v>5240</v>
      </c>
      <c r="C5" s="14">
        <v>5240</v>
      </c>
      <c r="H5" s="4" t="s">
        <v>25</v>
      </c>
      <c r="I5" s="14">
        <f>Datagrunnlag!BU10</f>
        <v>55067</v>
      </c>
      <c r="J5" s="14">
        <f>Datagrunnlag!BY10</f>
        <v>54063</v>
      </c>
      <c r="K5" s="14">
        <f>Datagrunnlag!CC10</f>
        <v>52960</v>
      </c>
      <c r="L5" s="14">
        <f>Datagrunnlag!CG10</f>
        <v>49523</v>
      </c>
      <c r="M5" s="14">
        <f>Datagrunnlag!CK10</f>
        <v>44220</v>
      </c>
      <c r="N5" s="14">
        <f>Datagrunnlag!CO10</f>
        <v>46877</v>
      </c>
    </row>
    <row r="6" spans="1:14" x14ac:dyDescent="0.35">
      <c r="A6" s="4" t="s">
        <v>25</v>
      </c>
      <c r="B6" s="14">
        <f>Datagrunnlag!CN10</f>
        <v>52908</v>
      </c>
      <c r="C6" s="14">
        <f>Datagrunnlag!CO10</f>
        <v>46877</v>
      </c>
      <c r="D6" s="14">
        <f>Datagrunnlag!CP10</f>
        <v>4771</v>
      </c>
      <c r="E6" s="14">
        <f>Datagrunnlag!CQ10</f>
        <v>1185</v>
      </c>
      <c r="H6" s="4" t="s">
        <v>32</v>
      </c>
      <c r="I6" s="14">
        <f>Datagrunnlag!BU15</f>
        <v>14590</v>
      </c>
      <c r="J6" s="14">
        <f>Datagrunnlag!BY15</f>
        <v>13181</v>
      </c>
      <c r="K6" s="14">
        <f>Datagrunnlag!CC15</f>
        <v>12671</v>
      </c>
      <c r="L6" s="14">
        <f>Datagrunnlag!CG15</f>
        <v>12572</v>
      </c>
      <c r="M6" s="14">
        <f>Datagrunnlag!CK15</f>
        <v>10732</v>
      </c>
      <c r="N6" s="14">
        <f>Datagrunnlag!CO15</f>
        <v>11094</v>
      </c>
    </row>
    <row r="7" spans="1:14" x14ac:dyDescent="0.35">
      <c r="A7" s="4" t="s">
        <v>32</v>
      </c>
      <c r="B7" s="14">
        <f>Datagrunnlag!CN15</f>
        <v>12509</v>
      </c>
      <c r="C7" s="14">
        <f>Datagrunnlag!CO15</f>
        <v>11094</v>
      </c>
      <c r="D7" s="14">
        <f>Datagrunnlag!CP15</f>
        <v>340</v>
      </c>
      <c r="E7" s="14">
        <f>Datagrunnlag!CQ15</f>
        <v>907</v>
      </c>
      <c r="H7" s="4" t="s">
        <v>39</v>
      </c>
      <c r="I7" s="14">
        <f>Datagrunnlag!BU20</f>
        <v>100570</v>
      </c>
      <c r="J7" s="14">
        <f>Datagrunnlag!BY20</f>
        <v>102765</v>
      </c>
      <c r="K7" s="14">
        <f>Datagrunnlag!CC20</f>
        <v>98065</v>
      </c>
      <c r="L7" s="14">
        <f>Datagrunnlag!CG20</f>
        <v>87054</v>
      </c>
      <c r="M7" s="14">
        <f>Datagrunnlag!CK20</f>
        <v>107039</v>
      </c>
      <c r="N7" s="14">
        <f>Datagrunnlag!CO20</f>
        <v>77565</v>
      </c>
    </row>
    <row r="8" spans="1:14" x14ac:dyDescent="0.35">
      <c r="A8" s="4" t="s">
        <v>176</v>
      </c>
      <c r="B8" s="14">
        <f>Datagrunnlag!CN20</f>
        <v>77919</v>
      </c>
      <c r="C8" s="14">
        <f>Datagrunnlag!CO20</f>
        <v>77565</v>
      </c>
      <c r="D8" s="14">
        <f>Datagrunnlag!CP20</f>
        <v>351</v>
      </c>
      <c r="E8" s="14"/>
      <c r="H8" s="4" t="s">
        <v>52</v>
      </c>
      <c r="I8" s="14">
        <f>Datagrunnlag!BU28</f>
        <v>130583</v>
      </c>
      <c r="J8" s="14">
        <f>Datagrunnlag!BY28</f>
        <v>136529</v>
      </c>
      <c r="K8" s="14">
        <f>Datagrunnlag!CC28</f>
        <v>293386</v>
      </c>
      <c r="L8" s="14">
        <f>Datagrunnlag!CG28</f>
        <v>300000</v>
      </c>
      <c r="M8" s="14">
        <f>Datagrunnlag!CK28</f>
        <v>163353</v>
      </c>
      <c r="N8" s="14">
        <f>Datagrunnlag!CO28</f>
        <v>161548</v>
      </c>
    </row>
    <row r="9" spans="1:14" x14ac:dyDescent="0.35">
      <c r="A9" s="4" t="s">
        <v>177</v>
      </c>
      <c r="B9" s="14">
        <f>Datagrunnlag!CN28</f>
        <v>162443</v>
      </c>
      <c r="C9" s="14">
        <f>Datagrunnlag!CO28</f>
        <v>161548</v>
      </c>
      <c r="D9" s="14">
        <f>Datagrunnlag!CP28</f>
        <v>895</v>
      </c>
      <c r="E9" s="14"/>
      <c r="H9" s="4" t="s">
        <v>55</v>
      </c>
      <c r="I9" s="14">
        <f>Datagrunnlag!BU31</f>
        <v>56452</v>
      </c>
      <c r="J9" s="14">
        <f>Datagrunnlag!BY31</f>
        <v>61638</v>
      </c>
      <c r="K9" s="14">
        <f>Datagrunnlag!CC31</f>
        <v>71832</v>
      </c>
      <c r="L9" s="14">
        <f>Datagrunnlag!CG31</f>
        <v>66568</v>
      </c>
      <c r="M9" s="14">
        <f>Datagrunnlag!CK31</f>
        <v>49535</v>
      </c>
      <c r="N9" s="14">
        <f>Datagrunnlag!CO31</f>
        <v>72460</v>
      </c>
    </row>
    <row r="10" spans="1:14" x14ac:dyDescent="0.35">
      <c r="A10" s="4" t="s">
        <v>55</v>
      </c>
      <c r="B10" s="14">
        <f>Datagrunnlag!CN31</f>
        <v>73219</v>
      </c>
      <c r="C10" s="14">
        <f>Datagrunnlag!CO31</f>
        <v>72460</v>
      </c>
      <c r="D10" s="14">
        <f>Datagrunnlag!CP31</f>
        <v>756</v>
      </c>
      <c r="E10" s="14"/>
      <c r="H10" s="12" t="s">
        <v>178</v>
      </c>
    </row>
    <row r="11" spans="1:14" x14ac:dyDescent="0.35">
      <c r="A11" s="4" t="s">
        <v>76</v>
      </c>
      <c r="B11" s="14">
        <f>Datagrunnlag!CN42</f>
        <v>16660</v>
      </c>
      <c r="C11" s="14">
        <f>Datagrunnlag!CO42</f>
        <v>8920</v>
      </c>
      <c r="D11" s="14">
        <f>Datagrunnlag!CP42</f>
        <v>7737</v>
      </c>
      <c r="E11" s="14"/>
      <c r="H11" s="12"/>
      <c r="I11" s="12" t="s">
        <v>6</v>
      </c>
      <c r="J11" s="12" t="s">
        <v>7</v>
      </c>
      <c r="K11" s="12" t="s">
        <v>8</v>
      </c>
      <c r="L11" s="12" t="s">
        <v>9</v>
      </c>
      <c r="M11" s="12" t="s">
        <v>10</v>
      </c>
      <c r="N11" s="12" t="s">
        <v>11</v>
      </c>
    </row>
    <row r="12" spans="1:14" x14ac:dyDescent="0.35">
      <c r="A12" s="4" t="s">
        <v>77</v>
      </c>
      <c r="B12" s="14">
        <f>Datagrunnlag!CN45</f>
        <v>2441104</v>
      </c>
      <c r="C12" s="14">
        <f>Datagrunnlag!CO45</f>
        <v>1940042</v>
      </c>
      <c r="D12" s="14">
        <f>Datagrunnlag!CP45</f>
        <v>500114</v>
      </c>
      <c r="E12" s="14"/>
      <c r="H12" s="4" t="s">
        <v>56</v>
      </c>
      <c r="I12" s="14">
        <f>Datagrunnlag!BU32</f>
        <v>2036</v>
      </c>
      <c r="J12" s="14">
        <f>Datagrunnlag!BY32</f>
        <v>2006</v>
      </c>
      <c r="K12" s="14">
        <f>Datagrunnlag!CC32</f>
        <v>2060</v>
      </c>
      <c r="L12" s="14">
        <f>Datagrunnlag!CG32</f>
        <v>2146</v>
      </c>
      <c r="M12" s="14">
        <f>Datagrunnlag!CK32</f>
        <v>1985</v>
      </c>
      <c r="N12" s="14">
        <f>Datagrunnlag!CO32</f>
        <v>2504</v>
      </c>
    </row>
    <row r="13" spans="1:14" x14ac:dyDescent="0.35">
      <c r="A13" s="4" t="s">
        <v>173</v>
      </c>
      <c r="B13" s="14">
        <f>Datagrunnlag!CN50</f>
        <v>2152223</v>
      </c>
      <c r="C13" s="14">
        <f>Datagrunnlag!CO50</f>
        <v>2152111</v>
      </c>
      <c r="D13" s="14">
        <f>Datagrunnlag!CP50</f>
        <v>105</v>
      </c>
      <c r="E13" s="14"/>
      <c r="H13" s="4" t="s">
        <v>58</v>
      </c>
      <c r="I13" s="14">
        <f>Datagrunnlag!BU33</f>
        <v>51</v>
      </c>
      <c r="J13" s="14">
        <f>Datagrunnlag!BY33</f>
        <v>61</v>
      </c>
      <c r="K13" s="14">
        <f>Datagrunnlag!CC33</f>
        <v>58</v>
      </c>
      <c r="L13" s="14">
        <f>Datagrunnlag!CG33</f>
        <v>55</v>
      </c>
      <c r="M13" s="14">
        <f>Datagrunnlag!CK33</f>
        <v>23</v>
      </c>
      <c r="N13" s="14">
        <f>Datagrunnlag!CO33</f>
        <v>49</v>
      </c>
    </row>
    <row r="14" spans="1:14" x14ac:dyDescent="0.35">
      <c r="H14" s="4" t="s">
        <v>60</v>
      </c>
      <c r="I14" s="14">
        <f>Datagrunnlag!BU34</f>
        <v>304</v>
      </c>
      <c r="J14" s="14">
        <f>Datagrunnlag!BY34</f>
        <v>343</v>
      </c>
      <c r="K14" s="14">
        <f>Datagrunnlag!CC34</f>
        <v>342</v>
      </c>
      <c r="L14" s="14">
        <f>Datagrunnlag!CG34</f>
        <v>289</v>
      </c>
      <c r="M14" s="14">
        <f>Datagrunnlag!CK34</f>
        <v>241</v>
      </c>
      <c r="N14" s="14">
        <f>Datagrunnlag!CO34</f>
        <v>270</v>
      </c>
    </row>
    <row r="15" spans="1:14" x14ac:dyDescent="0.35">
      <c r="H15" s="4" t="s">
        <v>62</v>
      </c>
      <c r="I15" s="14"/>
      <c r="J15" s="14"/>
      <c r="K15" s="14"/>
      <c r="L15" s="14">
        <f>Datagrunnlag!CG35</f>
        <v>252</v>
      </c>
      <c r="M15" s="14">
        <f>Datagrunnlag!CK35</f>
        <v>514</v>
      </c>
      <c r="N15" s="14">
        <f>Datagrunnlag!CO35</f>
        <v>555</v>
      </c>
    </row>
    <row r="16" spans="1:14" x14ac:dyDescent="0.35">
      <c r="H16" s="4" t="s">
        <v>64</v>
      </c>
      <c r="I16" s="14">
        <f>Datagrunnlag!BU36</f>
        <v>678</v>
      </c>
      <c r="J16" s="14">
        <f>Datagrunnlag!BY36</f>
        <v>725</v>
      </c>
      <c r="K16" s="14">
        <f>Datagrunnlag!CC36</f>
        <v>673</v>
      </c>
      <c r="L16" s="14">
        <f>Datagrunnlag!CG36</f>
        <v>761</v>
      </c>
      <c r="M16" s="14">
        <f>Datagrunnlag!CK36</f>
        <v>520</v>
      </c>
      <c r="N16" s="14">
        <f>Datagrunnlag!CO36</f>
        <v>601</v>
      </c>
    </row>
    <row r="17" spans="8:14" x14ac:dyDescent="0.35">
      <c r="H17" s="4" t="s">
        <v>66</v>
      </c>
      <c r="I17" s="14">
        <f>Datagrunnlag!BU37</f>
        <v>47</v>
      </c>
      <c r="J17" s="14">
        <f>Datagrunnlag!BY37</f>
        <v>86</v>
      </c>
      <c r="K17" s="14">
        <f>Datagrunnlag!CC37</f>
        <v>100</v>
      </c>
      <c r="L17" s="14">
        <f>Datagrunnlag!CG37</f>
        <v>81</v>
      </c>
      <c r="M17" s="14">
        <f>Datagrunnlag!CK37</f>
        <v>45</v>
      </c>
      <c r="N17" s="14">
        <f>Datagrunnlag!CO37</f>
        <v>75</v>
      </c>
    </row>
    <row r="18" spans="8:14" x14ac:dyDescent="0.35">
      <c r="H18" s="4" t="s">
        <v>68</v>
      </c>
      <c r="I18" s="14">
        <f>Datagrunnlag!BU38</f>
        <v>516</v>
      </c>
      <c r="J18" s="14">
        <f>Datagrunnlag!BY38</f>
        <v>994</v>
      </c>
      <c r="K18" s="14">
        <f>Datagrunnlag!CC38</f>
        <v>767</v>
      </c>
      <c r="L18" s="14">
        <f>Datagrunnlag!CG38</f>
        <v>506</v>
      </c>
      <c r="M18" s="14">
        <f>Datagrunnlag!CK38</f>
        <v>151</v>
      </c>
      <c r="N18" s="14">
        <f>Datagrunnlag!CO38</f>
        <v>169</v>
      </c>
    </row>
    <row r="19" spans="8:14" x14ac:dyDescent="0.35">
      <c r="H19" s="4" t="s">
        <v>70</v>
      </c>
      <c r="I19" s="14">
        <f>Datagrunnlag!BU39</f>
        <v>20</v>
      </c>
      <c r="J19" s="14">
        <f>Datagrunnlag!BY39</f>
        <v>31</v>
      </c>
      <c r="K19" s="14">
        <f>Datagrunnlag!CC39</f>
        <v>18</v>
      </c>
      <c r="L19" s="14">
        <f>Datagrunnlag!CG39</f>
        <v>12</v>
      </c>
      <c r="M19" s="14">
        <f>Datagrunnlag!CK39</f>
        <v>9</v>
      </c>
      <c r="N19" s="14">
        <f>Datagrunnlag!CO39</f>
        <v>19</v>
      </c>
    </row>
    <row r="20" spans="8:14" x14ac:dyDescent="0.35">
      <c r="H20" s="4" t="s">
        <v>72</v>
      </c>
      <c r="I20" s="14">
        <f>Datagrunnlag!BU40</f>
        <v>52800</v>
      </c>
      <c r="J20" s="14">
        <f>Datagrunnlag!BY40</f>
        <v>57392</v>
      </c>
      <c r="K20" s="14">
        <f>Datagrunnlag!CC40</f>
        <v>67814</v>
      </c>
      <c r="L20" s="14">
        <f>Datagrunnlag!CG40</f>
        <v>62466</v>
      </c>
      <c r="M20" s="14">
        <f>Datagrunnlag!CK40</f>
        <v>46047</v>
      </c>
      <c r="N20" s="14">
        <f>Datagrunnlag!CO40</f>
        <v>68218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Datagrunnlag!CO5</f>
        <v>66745</v>
      </c>
    </row>
    <row r="143" spans="1:2" x14ac:dyDescent="0.35">
      <c r="A143" s="4" t="str">
        <f>Datagrunnlag!A8</f>
        <v>BRS-NO-104</v>
      </c>
      <c r="B143" s="4">
        <f>Datagrunnlag!CO8</f>
        <v>7755</v>
      </c>
    </row>
    <row r="144" spans="1:2" x14ac:dyDescent="0.35">
      <c r="A144" s="4" t="str">
        <f>Datagrunnlag!A11</f>
        <v>BRS-NO-102</v>
      </c>
      <c r="B144" s="4">
        <f>Datagrunnlag!CO11</f>
        <v>4327</v>
      </c>
    </row>
    <row r="145" spans="1:2" x14ac:dyDescent="0.35">
      <c r="A145" s="4" t="str">
        <f>Datagrunnlag!A12</f>
        <v>BRS-NO-103</v>
      </c>
      <c r="B145" s="4">
        <f>Datagrunnlag!CO12</f>
        <v>30239</v>
      </c>
    </row>
    <row r="146" spans="1:2" x14ac:dyDescent="0.35">
      <c r="A146" s="4" t="str">
        <f>Datagrunnlag!A13</f>
        <v>BRS-NO-123</v>
      </c>
      <c r="B146" s="4">
        <f>Datagrunnlag!CO13</f>
        <v>12311</v>
      </c>
    </row>
    <row r="147" spans="1:2" x14ac:dyDescent="0.35">
      <c r="A147" s="4" t="str">
        <f>Datagrunnlag!A16</f>
        <v>BRS-NO-201</v>
      </c>
      <c r="B147" s="4">
        <f>Datagrunnlag!CO16</f>
        <v>7457</v>
      </c>
    </row>
    <row r="148" spans="1:2" x14ac:dyDescent="0.35">
      <c r="A148" s="4" t="str">
        <f>Datagrunnlag!A17</f>
        <v>BRS-NO-202</v>
      </c>
      <c r="B148" s="4">
        <f>Datagrunnlag!CO17</f>
        <v>2345</v>
      </c>
    </row>
    <row r="149" spans="1:2" x14ac:dyDescent="0.35">
      <c r="A149" s="4" t="str">
        <f>Datagrunnlag!A18</f>
        <v>BRS-NO-211</v>
      </c>
      <c r="B149" s="4">
        <f>Datagrunnlag!CO18</f>
        <v>1292</v>
      </c>
    </row>
    <row r="150" spans="1:2" x14ac:dyDescent="0.35">
      <c r="A150" s="4" t="str">
        <f>Datagrunnlag!A21</f>
        <v>BRS-NO-121</v>
      </c>
      <c r="B150" s="4">
        <f>Datagrunnlag!CO21</f>
        <v>3776</v>
      </c>
    </row>
    <row r="151" spans="1:2" x14ac:dyDescent="0.35">
      <c r="A151" s="4" t="str">
        <f>Datagrunnlag!A22</f>
        <v>BRS-NO-122</v>
      </c>
      <c r="B151" s="4">
        <f>Datagrunnlag!CO22</f>
        <v>2520</v>
      </c>
    </row>
    <row r="152" spans="1:2" x14ac:dyDescent="0.35">
      <c r="A152" s="4" t="str">
        <f>Datagrunnlag!A23</f>
        <v>BRS-NO-212</v>
      </c>
      <c r="B152" s="4">
        <f>Datagrunnlag!CO23</f>
        <v>978</v>
      </c>
    </row>
    <row r="153" spans="1:2" x14ac:dyDescent="0.35">
      <c r="A153" s="4" t="str">
        <f>Datagrunnlag!A24</f>
        <v>BRS-NO-213</v>
      </c>
      <c r="B153" s="4">
        <f>Datagrunnlag!CO24</f>
        <v>1282</v>
      </c>
    </row>
    <row r="154" spans="1:2" x14ac:dyDescent="0.35">
      <c r="A154" s="4" t="str">
        <f>Datagrunnlag!A25</f>
        <v>BRS-NO-302</v>
      </c>
      <c r="B154" s="4">
        <f>Datagrunnlag!CO25</f>
        <v>64945</v>
      </c>
    </row>
    <row r="155" spans="1:2" x14ac:dyDescent="0.35">
      <c r="A155" s="4" t="str">
        <f>Datagrunnlag!A26</f>
        <v>BRS-NO-306</v>
      </c>
      <c r="B155" s="4">
        <f>Datagrunnlag!CO26</f>
        <v>4064</v>
      </c>
    </row>
    <row r="156" spans="1:2" x14ac:dyDescent="0.35">
      <c r="A156" s="4" t="str">
        <f>Datagrunnlag!A29</f>
        <v>BRS-NO-301</v>
      </c>
      <c r="B156" s="4">
        <f>Datagrunnlag!CO29</f>
        <v>161548</v>
      </c>
    </row>
    <row r="157" spans="1:2" x14ac:dyDescent="0.35">
      <c r="A157" s="4" t="str">
        <f>Datagrunnlag!A32</f>
        <v>BRS-NO-111</v>
      </c>
      <c r="B157" s="4">
        <f>Datagrunnlag!CO32</f>
        <v>2504</v>
      </c>
    </row>
    <row r="158" spans="1:2" x14ac:dyDescent="0.35">
      <c r="A158" s="4" t="str">
        <f>Datagrunnlag!A33</f>
        <v>BRS-NO-132</v>
      </c>
      <c r="B158" s="4">
        <f>Datagrunnlag!CO33</f>
        <v>49</v>
      </c>
    </row>
    <row r="159" spans="1:2" x14ac:dyDescent="0.35">
      <c r="A159" s="4" t="str">
        <f>Datagrunnlag!A34</f>
        <v>BRS-NO-133</v>
      </c>
      <c r="B159" s="4">
        <f>Datagrunnlag!CO34</f>
        <v>270</v>
      </c>
    </row>
    <row r="160" spans="1:2" x14ac:dyDescent="0.35">
      <c r="A160" s="4" t="s">
        <v>62</v>
      </c>
      <c r="B160" s="4">
        <f>Datagrunnlag!CO35</f>
        <v>555</v>
      </c>
    </row>
    <row r="161" spans="1:2" x14ac:dyDescent="0.35">
      <c r="A161" s="4" t="str">
        <f>Datagrunnlag!A36</f>
        <v>BRS-NO-221</v>
      </c>
      <c r="B161" s="4">
        <f>Datagrunnlag!CO36</f>
        <v>601</v>
      </c>
    </row>
    <row r="162" spans="1:2" x14ac:dyDescent="0.35">
      <c r="A162" s="4" t="str">
        <f>Datagrunnlag!A37</f>
        <v>BRS-NO-222</v>
      </c>
      <c r="B162" s="4">
        <f>Datagrunnlag!CO37</f>
        <v>75</v>
      </c>
    </row>
    <row r="163" spans="1:2" x14ac:dyDescent="0.35">
      <c r="A163" s="4" t="str">
        <f>Datagrunnlag!A38</f>
        <v>BRS-NO-223</v>
      </c>
      <c r="B163" s="4">
        <f>Datagrunnlag!CO38</f>
        <v>169</v>
      </c>
    </row>
    <row r="164" spans="1:2" x14ac:dyDescent="0.35">
      <c r="A164" s="4" t="str">
        <f>Datagrunnlag!A39</f>
        <v>BRS-NO-224</v>
      </c>
      <c r="B164" s="4">
        <f>Datagrunnlag!CO39</f>
        <v>19</v>
      </c>
    </row>
    <row r="165" spans="1:2" x14ac:dyDescent="0.35">
      <c r="A165" s="4" t="str">
        <f>Datagrunnlag!A40</f>
        <v>BRS-NO-402</v>
      </c>
      <c r="B165" s="4">
        <f>Datagrunnlag!CO40</f>
        <v>68218</v>
      </c>
    </row>
    <row r="166" spans="1:2" x14ac:dyDescent="0.35">
      <c r="A166" s="4" t="str">
        <f>Datagrunnlag!A43</f>
        <v>BRS-NO-622</v>
      </c>
      <c r="B166" s="4">
        <f>Datagrunnlag!CO43</f>
        <v>8920</v>
      </c>
    </row>
    <row r="167" spans="1:2" x14ac:dyDescent="0.35">
      <c r="A167" s="4" t="str">
        <f>Datagrunnlag!A46</f>
        <v>BRS-NO-303</v>
      </c>
      <c r="B167" s="4">
        <f>Datagrunnlag!CO46</f>
        <v>18613</v>
      </c>
    </row>
    <row r="168" spans="1:2" x14ac:dyDescent="0.35">
      <c r="A168" s="4" t="str">
        <f>Datagrunnlag!A47</f>
        <v>BRS-NO-315</v>
      </c>
      <c r="B168" s="4">
        <f>Datagrunnlag!CO47</f>
        <v>489679</v>
      </c>
    </row>
    <row r="169" spans="1:2" x14ac:dyDescent="0.35">
      <c r="A169" s="4" t="str">
        <f>Datagrunnlag!A48</f>
        <v>BRS-NO-611</v>
      </c>
      <c r="B169" s="4">
        <f>Datagrunnlag!CO48</f>
        <v>1431750</v>
      </c>
    </row>
    <row r="170" spans="1:2" x14ac:dyDescent="0.35">
      <c r="A170" s="4" t="str">
        <f>Datagrunnlag!A51</f>
        <v>BRS-NO-317</v>
      </c>
      <c r="B170" s="4">
        <f>Datagrunnlag!CO51</f>
        <v>2152111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0D61F-54CD-494D-8650-BB07710F1525}">
  <dimension ref="A1:N170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6384" width="11" style="4"/>
  </cols>
  <sheetData>
    <row r="1" spans="1:14" x14ac:dyDescent="0.35">
      <c r="C1" s="4" t="s">
        <v>11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7</v>
      </c>
      <c r="J3" s="12" t="s">
        <v>8</v>
      </c>
      <c r="K3" s="12" t="s">
        <v>9</v>
      </c>
      <c r="L3" s="12" t="s">
        <v>10</v>
      </c>
      <c r="M3" s="12" t="s">
        <v>11</v>
      </c>
      <c r="N3" s="12" t="s">
        <v>0</v>
      </c>
    </row>
    <row r="4" spans="1:14" x14ac:dyDescent="0.35">
      <c r="A4" s="4" t="s">
        <v>19</v>
      </c>
      <c r="B4" s="14">
        <f>Datagrunnlag!CR4-B5</f>
        <v>87962</v>
      </c>
      <c r="C4" s="14">
        <f>Datagrunnlag!CS4-C5</f>
        <v>83025</v>
      </c>
      <c r="D4" s="14">
        <f>Datagrunnlag!CT4-D5</f>
        <v>3256</v>
      </c>
      <c r="E4" s="14">
        <f>Datagrunnlag!CU4-E5</f>
        <v>1350</v>
      </c>
      <c r="H4" s="4" t="s">
        <v>187</v>
      </c>
      <c r="I4" s="14">
        <f>Datagrunnlag!BY4-'Rapport - Sept20'!C5</f>
        <v>63841</v>
      </c>
      <c r="J4" s="14">
        <f>Datagrunnlag!CC4-'Rapport - Okt20'!B5</f>
        <v>68747</v>
      </c>
      <c r="K4" s="14">
        <f>Datagrunnlag!CG4-'Rapport - Nov20'!C5</f>
        <v>74522</v>
      </c>
      <c r="L4" s="14">
        <f>Datagrunnlag!CK4-'Rapport - Des20'!C5</f>
        <v>67028</v>
      </c>
      <c r="M4" s="14">
        <f>Datagrunnlag!CO4-'Rapport - Jan21'!C5</f>
        <v>69260</v>
      </c>
      <c r="N4" s="14">
        <f>Datagrunnlag!CS4-C5</f>
        <v>83025</v>
      </c>
    </row>
    <row r="5" spans="1:14" x14ac:dyDescent="0.35">
      <c r="A5" s="4" t="s">
        <v>188</v>
      </c>
      <c r="B5" s="14"/>
      <c r="C5" s="14"/>
      <c r="H5" s="4" t="s">
        <v>25</v>
      </c>
      <c r="I5" s="14">
        <f>Datagrunnlag!BY10</f>
        <v>54063</v>
      </c>
      <c r="J5" s="14">
        <f>Datagrunnlag!CC10</f>
        <v>52960</v>
      </c>
      <c r="K5" s="14">
        <f>Datagrunnlag!CG10</f>
        <v>49523</v>
      </c>
      <c r="L5" s="14">
        <f>Datagrunnlag!CK10</f>
        <v>44220</v>
      </c>
      <c r="M5" s="14">
        <f>Datagrunnlag!CO10</f>
        <v>46877</v>
      </c>
      <c r="N5" s="14">
        <f>Datagrunnlag!CS10</f>
        <v>43926</v>
      </c>
    </row>
    <row r="6" spans="1:14" x14ac:dyDescent="0.35">
      <c r="A6" s="4" t="s">
        <v>25</v>
      </c>
      <c r="B6" s="14">
        <f>Datagrunnlag!CR10</f>
        <v>48909</v>
      </c>
      <c r="C6" s="14">
        <f>Datagrunnlag!CS10</f>
        <v>43926</v>
      </c>
      <c r="D6" s="14">
        <f>Datagrunnlag!CT10</f>
        <v>3725</v>
      </c>
      <c r="E6" s="14">
        <f>Datagrunnlag!CU10</f>
        <v>1170</v>
      </c>
      <c r="H6" s="4" t="s">
        <v>32</v>
      </c>
      <c r="I6" s="14">
        <f>Datagrunnlag!BY15</f>
        <v>13181</v>
      </c>
      <c r="J6" s="14">
        <f>Datagrunnlag!CC15</f>
        <v>12671</v>
      </c>
      <c r="K6" s="14">
        <f>Datagrunnlag!CG15</f>
        <v>12572</v>
      </c>
      <c r="L6" s="14">
        <f>Datagrunnlag!CK15</f>
        <v>10732</v>
      </c>
      <c r="M6" s="14">
        <f>Datagrunnlag!CO15</f>
        <v>11094</v>
      </c>
      <c r="N6" s="14">
        <f>Datagrunnlag!CS15</f>
        <v>10797</v>
      </c>
    </row>
    <row r="7" spans="1:14" x14ac:dyDescent="0.35">
      <c r="A7" s="4" t="s">
        <v>32</v>
      </c>
      <c r="B7" s="14">
        <f>Datagrunnlag!CR15</f>
        <v>11983</v>
      </c>
      <c r="C7" s="14">
        <f>Datagrunnlag!CS15</f>
        <v>10797</v>
      </c>
      <c r="D7" s="14">
        <f>Datagrunnlag!CT15</f>
        <v>200</v>
      </c>
      <c r="E7" s="14">
        <f>Datagrunnlag!CU15</f>
        <v>830</v>
      </c>
      <c r="H7" s="4" t="s">
        <v>39</v>
      </c>
      <c r="I7" s="14">
        <f>Datagrunnlag!BY20</f>
        <v>102765</v>
      </c>
      <c r="J7" s="14">
        <f>Datagrunnlag!CC20</f>
        <v>98065</v>
      </c>
      <c r="K7" s="14">
        <f>Datagrunnlag!CG20</f>
        <v>87054</v>
      </c>
      <c r="L7" s="14">
        <f>Datagrunnlag!CK20</f>
        <v>107039</v>
      </c>
      <c r="M7" s="14">
        <f>Datagrunnlag!CO20</f>
        <v>77565</v>
      </c>
      <c r="N7" s="14">
        <f>Datagrunnlag!CS20</f>
        <v>74962</v>
      </c>
    </row>
    <row r="8" spans="1:14" x14ac:dyDescent="0.35">
      <c r="A8" s="4" t="s">
        <v>176</v>
      </c>
      <c r="B8" s="14">
        <f>Datagrunnlag!CR20</f>
        <v>75455</v>
      </c>
      <c r="C8" s="14">
        <f>Datagrunnlag!CS20</f>
        <v>74962</v>
      </c>
      <c r="D8" s="14">
        <f>Datagrunnlag!CT20</f>
        <v>493</v>
      </c>
      <c r="E8" s="14"/>
      <c r="H8" s="4" t="s">
        <v>52</v>
      </c>
      <c r="I8" s="14">
        <f>Datagrunnlag!BY28</f>
        <v>136529</v>
      </c>
      <c r="J8" s="14">
        <f>Datagrunnlag!CC28</f>
        <v>293386</v>
      </c>
      <c r="K8" s="14">
        <f>Datagrunnlag!CG28</f>
        <v>300000</v>
      </c>
      <c r="L8" s="14">
        <f>Datagrunnlag!CK28</f>
        <v>163353</v>
      </c>
      <c r="M8" s="14">
        <f>Datagrunnlag!CO28</f>
        <v>161548</v>
      </c>
      <c r="N8" s="14">
        <f>Datagrunnlag!CS28</f>
        <v>166046</v>
      </c>
    </row>
    <row r="9" spans="1:14" x14ac:dyDescent="0.35">
      <c r="A9" s="4" t="s">
        <v>177</v>
      </c>
      <c r="B9" s="14">
        <f>Datagrunnlag!CR28</f>
        <v>166924</v>
      </c>
      <c r="C9" s="14">
        <f>Datagrunnlag!CS28</f>
        <v>166046</v>
      </c>
      <c r="D9" s="14">
        <f>Datagrunnlag!CT28</f>
        <v>878</v>
      </c>
      <c r="E9" s="14"/>
      <c r="H9" s="4" t="s">
        <v>55</v>
      </c>
      <c r="I9" s="14">
        <f>Datagrunnlag!BY31</f>
        <v>61638</v>
      </c>
      <c r="J9" s="14">
        <f>Datagrunnlag!CC31</f>
        <v>71832</v>
      </c>
      <c r="K9" s="14">
        <f>Datagrunnlag!CG31</f>
        <v>66568</v>
      </c>
      <c r="L9" s="14">
        <f>Datagrunnlag!CK31</f>
        <v>49535</v>
      </c>
      <c r="M9" s="14">
        <f>Datagrunnlag!CO31</f>
        <v>72460</v>
      </c>
      <c r="N9" s="14">
        <f>Datagrunnlag!CS31</f>
        <v>62724</v>
      </c>
    </row>
    <row r="10" spans="1:14" x14ac:dyDescent="0.35">
      <c r="A10" s="4" t="s">
        <v>55</v>
      </c>
      <c r="B10" s="14">
        <f>Datagrunnlag!CR31</f>
        <v>63400</v>
      </c>
      <c r="C10" s="14">
        <f>Datagrunnlag!CS31</f>
        <v>62724</v>
      </c>
      <c r="D10" s="14">
        <f>Datagrunnlag!CT31</f>
        <v>674</v>
      </c>
      <c r="E10" s="14"/>
      <c r="H10" s="12" t="s">
        <v>178</v>
      </c>
    </row>
    <row r="11" spans="1:14" x14ac:dyDescent="0.35">
      <c r="A11" s="4" t="s">
        <v>76</v>
      </c>
      <c r="B11" s="14">
        <f>Datagrunnlag!CR42</f>
        <v>19568</v>
      </c>
      <c r="C11" s="14">
        <f>Datagrunnlag!CS42</f>
        <v>8797</v>
      </c>
      <c r="D11" s="14">
        <f>Datagrunnlag!CT42</f>
        <v>10764</v>
      </c>
      <c r="E11" s="14"/>
      <c r="H11" s="12"/>
      <c r="I11" s="12" t="s">
        <v>7</v>
      </c>
      <c r="J11" s="12" t="s">
        <v>8</v>
      </c>
      <c r="K11" s="12" t="s">
        <v>9</v>
      </c>
      <c r="L11" s="12" t="s">
        <v>10</v>
      </c>
      <c r="M11" s="12" t="s">
        <v>11</v>
      </c>
      <c r="N11" s="12" t="s">
        <v>0</v>
      </c>
    </row>
    <row r="12" spans="1:14" x14ac:dyDescent="0.35">
      <c r="A12" s="4" t="s">
        <v>77</v>
      </c>
      <c r="B12" s="14">
        <f>Datagrunnlag!CR45</f>
        <v>1766004</v>
      </c>
      <c r="C12" s="14">
        <f>Datagrunnlag!CS45</f>
        <v>1155707</v>
      </c>
      <c r="D12" s="14">
        <f>Datagrunnlag!CT45</f>
        <v>547068</v>
      </c>
      <c r="E12" s="14"/>
      <c r="H12" s="4" t="s">
        <v>56</v>
      </c>
      <c r="I12" s="14">
        <f>Datagrunnlag!BY32</f>
        <v>2006</v>
      </c>
      <c r="J12" s="14">
        <f>Datagrunnlag!CC32</f>
        <v>2060</v>
      </c>
      <c r="K12" s="14">
        <f>Datagrunnlag!CG32</f>
        <v>2146</v>
      </c>
      <c r="L12" s="14">
        <f>Datagrunnlag!CK32</f>
        <v>1985</v>
      </c>
      <c r="M12" s="14">
        <f>Datagrunnlag!CO32</f>
        <v>2504</v>
      </c>
      <c r="N12" s="14">
        <f>Datagrunnlag!CS32</f>
        <v>2094</v>
      </c>
    </row>
    <row r="13" spans="1:14" x14ac:dyDescent="0.35">
      <c r="A13" s="4" t="s">
        <v>173</v>
      </c>
      <c r="B13" s="14">
        <f>Datagrunnlag!CR50</f>
        <v>1897579</v>
      </c>
      <c r="C13" s="14">
        <f>Datagrunnlag!CS50</f>
        <v>1897456</v>
      </c>
      <c r="D13" s="14">
        <f>Datagrunnlag!CT50</f>
        <v>123</v>
      </c>
      <c r="E13" s="14"/>
      <c r="H13" s="4" t="s">
        <v>58</v>
      </c>
      <c r="I13" s="14">
        <f>Datagrunnlag!BY33</f>
        <v>61</v>
      </c>
      <c r="J13" s="14">
        <f>Datagrunnlag!CC33</f>
        <v>58</v>
      </c>
      <c r="K13" s="14">
        <f>Datagrunnlag!CG33</f>
        <v>55</v>
      </c>
      <c r="L13" s="14">
        <f>Datagrunnlag!CK33</f>
        <v>23</v>
      </c>
      <c r="M13" s="14">
        <f>Datagrunnlag!CO33</f>
        <v>49</v>
      </c>
      <c r="N13" s="14">
        <f>Datagrunnlag!CS33</f>
        <v>31</v>
      </c>
    </row>
    <row r="14" spans="1:14" x14ac:dyDescent="0.35">
      <c r="H14" s="4" t="s">
        <v>60</v>
      </c>
      <c r="I14" s="14">
        <f>Datagrunnlag!BY34</f>
        <v>343</v>
      </c>
      <c r="J14" s="14">
        <f>Datagrunnlag!CC34</f>
        <v>342</v>
      </c>
      <c r="K14" s="14">
        <f>Datagrunnlag!CG34</f>
        <v>289</v>
      </c>
      <c r="L14" s="14">
        <f>Datagrunnlag!CK34</f>
        <v>241</v>
      </c>
      <c r="M14" s="14">
        <f>Datagrunnlag!CO34</f>
        <v>270</v>
      </c>
      <c r="N14" s="14">
        <f>Datagrunnlag!CS34</f>
        <v>366</v>
      </c>
    </row>
    <row r="15" spans="1:14" x14ac:dyDescent="0.35">
      <c r="H15" s="4" t="s">
        <v>62</v>
      </c>
      <c r="I15" s="14"/>
      <c r="J15" s="14"/>
      <c r="K15" s="14">
        <f>Datagrunnlag!CG35</f>
        <v>252</v>
      </c>
      <c r="L15" s="14">
        <f>Datagrunnlag!CK35</f>
        <v>514</v>
      </c>
      <c r="M15" s="14">
        <f>Datagrunnlag!CO35</f>
        <v>555</v>
      </c>
      <c r="N15" s="14">
        <f>Datagrunnlag!CS35</f>
        <v>635</v>
      </c>
    </row>
    <row r="16" spans="1:14" x14ac:dyDescent="0.35">
      <c r="H16" s="4" t="s">
        <v>64</v>
      </c>
      <c r="I16" s="14">
        <f>Datagrunnlag!BY36</f>
        <v>725</v>
      </c>
      <c r="J16" s="14">
        <f>Datagrunnlag!CC36</f>
        <v>673</v>
      </c>
      <c r="K16" s="14">
        <f>Datagrunnlag!CG36</f>
        <v>761</v>
      </c>
      <c r="L16" s="14">
        <f>Datagrunnlag!CK36</f>
        <v>520</v>
      </c>
      <c r="M16" s="14">
        <f>Datagrunnlag!CO36</f>
        <v>601</v>
      </c>
      <c r="N16" s="14">
        <f>Datagrunnlag!CS36</f>
        <v>552</v>
      </c>
    </row>
    <row r="17" spans="8:14" x14ac:dyDescent="0.35">
      <c r="H17" s="4" t="s">
        <v>66</v>
      </c>
      <c r="I17" s="14">
        <f>Datagrunnlag!BY37</f>
        <v>86</v>
      </c>
      <c r="J17" s="14">
        <f>Datagrunnlag!CC37</f>
        <v>100</v>
      </c>
      <c r="K17" s="14">
        <f>Datagrunnlag!CG37</f>
        <v>81</v>
      </c>
      <c r="L17" s="14">
        <f>Datagrunnlag!CK37</f>
        <v>45</v>
      </c>
      <c r="M17" s="14">
        <f>Datagrunnlag!CO37</f>
        <v>75</v>
      </c>
      <c r="N17" s="14">
        <f>Datagrunnlag!CS37</f>
        <v>75</v>
      </c>
    </row>
    <row r="18" spans="8:14" x14ac:dyDescent="0.35">
      <c r="H18" s="4" t="s">
        <v>68</v>
      </c>
      <c r="I18" s="14">
        <f>Datagrunnlag!BY38</f>
        <v>994</v>
      </c>
      <c r="J18" s="14">
        <f>Datagrunnlag!CC38</f>
        <v>767</v>
      </c>
      <c r="K18" s="14">
        <f>Datagrunnlag!CG38</f>
        <v>506</v>
      </c>
      <c r="L18" s="14">
        <f>Datagrunnlag!CK38</f>
        <v>151</v>
      </c>
      <c r="M18" s="14">
        <f>Datagrunnlag!CO38</f>
        <v>169</v>
      </c>
      <c r="N18" s="14">
        <f>Datagrunnlag!CS38</f>
        <v>177</v>
      </c>
    </row>
    <row r="19" spans="8:14" x14ac:dyDescent="0.35">
      <c r="H19" s="4" t="s">
        <v>70</v>
      </c>
      <c r="I19" s="14">
        <f>Datagrunnlag!BY39</f>
        <v>31</v>
      </c>
      <c r="J19" s="14">
        <f>Datagrunnlag!CC39</f>
        <v>18</v>
      </c>
      <c r="K19" s="14">
        <f>Datagrunnlag!CG39</f>
        <v>12</v>
      </c>
      <c r="L19" s="14">
        <f>Datagrunnlag!CK39</f>
        <v>9</v>
      </c>
      <c r="M19" s="14">
        <f>Datagrunnlag!CO39</f>
        <v>19</v>
      </c>
      <c r="N19" s="14">
        <f>Datagrunnlag!CS39</f>
        <v>26</v>
      </c>
    </row>
    <row r="20" spans="8:14" x14ac:dyDescent="0.35">
      <c r="H20" s="4" t="s">
        <v>72</v>
      </c>
      <c r="I20" s="14">
        <f>Datagrunnlag!BY40</f>
        <v>57392</v>
      </c>
      <c r="J20" s="14">
        <f>Datagrunnlag!CC40</f>
        <v>67814</v>
      </c>
      <c r="K20" s="14">
        <f>Datagrunnlag!CG40</f>
        <v>62466</v>
      </c>
      <c r="L20" s="14">
        <f>Datagrunnlag!CK40</f>
        <v>46047</v>
      </c>
      <c r="M20" s="14">
        <f>Datagrunnlag!CO40</f>
        <v>68218</v>
      </c>
      <c r="N20" s="14">
        <f>Datagrunnlag!CS40</f>
        <v>58768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Datagrunnlag!CS5</f>
        <v>78179</v>
      </c>
    </row>
    <row r="143" spans="1:2" x14ac:dyDescent="0.35">
      <c r="A143" s="4" t="str">
        <f>Datagrunnlag!A8</f>
        <v>BRS-NO-104</v>
      </c>
      <c r="B143" s="4">
        <f>Datagrunnlag!CS8</f>
        <v>4846</v>
      </c>
    </row>
    <row r="144" spans="1:2" x14ac:dyDescent="0.35">
      <c r="A144" s="4" t="str">
        <f>Datagrunnlag!A11</f>
        <v>BRS-NO-102</v>
      </c>
      <c r="B144" s="4">
        <f>Datagrunnlag!CS11</f>
        <v>5476</v>
      </c>
    </row>
    <row r="145" spans="1:2" x14ac:dyDescent="0.35">
      <c r="A145" s="4" t="str">
        <f>Datagrunnlag!A12</f>
        <v>BRS-NO-103</v>
      </c>
      <c r="B145" s="4">
        <f>Datagrunnlag!CS12</f>
        <v>29197</v>
      </c>
    </row>
    <row r="146" spans="1:2" x14ac:dyDescent="0.35">
      <c r="A146" s="4" t="str">
        <f>Datagrunnlag!A13</f>
        <v>BRS-NO-123</v>
      </c>
      <c r="B146" s="4">
        <f>Datagrunnlag!CS13</f>
        <v>9253</v>
      </c>
    </row>
    <row r="147" spans="1:2" x14ac:dyDescent="0.35">
      <c r="A147" s="4" t="str">
        <f>Datagrunnlag!A16</f>
        <v>BRS-NO-201</v>
      </c>
      <c r="B147" s="4">
        <f>Datagrunnlag!CS16</f>
        <v>7686</v>
      </c>
    </row>
    <row r="148" spans="1:2" x14ac:dyDescent="0.35">
      <c r="A148" s="4" t="str">
        <f>Datagrunnlag!A17</f>
        <v>BRS-NO-202</v>
      </c>
      <c r="B148" s="4">
        <f>Datagrunnlag!CS17</f>
        <v>1945</v>
      </c>
    </row>
    <row r="149" spans="1:2" x14ac:dyDescent="0.35">
      <c r="A149" s="4" t="str">
        <f>Datagrunnlag!A18</f>
        <v>BRS-NO-211</v>
      </c>
      <c r="B149" s="4">
        <f>Datagrunnlag!CS18</f>
        <v>1166</v>
      </c>
    </row>
    <row r="150" spans="1:2" x14ac:dyDescent="0.35">
      <c r="A150" s="4" t="str">
        <f>Datagrunnlag!A21</f>
        <v>BRS-NO-121</v>
      </c>
      <c r="B150" s="4">
        <f>Datagrunnlag!CS21</f>
        <v>4953</v>
      </c>
    </row>
    <row r="151" spans="1:2" x14ac:dyDescent="0.35">
      <c r="A151" s="4" t="str">
        <f>Datagrunnlag!A22</f>
        <v>BRS-NO-122</v>
      </c>
      <c r="B151" s="4">
        <f>Datagrunnlag!CS22</f>
        <v>3304</v>
      </c>
    </row>
    <row r="152" spans="1:2" x14ac:dyDescent="0.35">
      <c r="A152" s="4" t="str">
        <f>Datagrunnlag!A23</f>
        <v>BRS-NO-212</v>
      </c>
      <c r="B152" s="4">
        <f>Datagrunnlag!CS23</f>
        <v>913</v>
      </c>
    </row>
    <row r="153" spans="1:2" x14ac:dyDescent="0.35">
      <c r="A153" s="4" t="str">
        <f>Datagrunnlag!A24</f>
        <v>BRS-NO-213</v>
      </c>
      <c r="B153" s="4">
        <f>Datagrunnlag!CS24</f>
        <v>1082</v>
      </c>
    </row>
    <row r="154" spans="1:2" x14ac:dyDescent="0.35">
      <c r="A154" s="4" t="str">
        <f>Datagrunnlag!A25</f>
        <v>BRS-NO-302</v>
      </c>
      <c r="B154" s="4">
        <f>Datagrunnlag!CS25</f>
        <v>63302</v>
      </c>
    </row>
    <row r="155" spans="1:2" x14ac:dyDescent="0.35">
      <c r="A155" s="4" t="str">
        <f>Datagrunnlag!A26</f>
        <v>BRS-NO-306</v>
      </c>
      <c r="B155" s="4">
        <f>Datagrunnlag!CS26</f>
        <v>1408</v>
      </c>
    </row>
    <row r="156" spans="1:2" x14ac:dyDescent="0.35">
      <c r="A156" s="4" t="str">
        <f>Datagrunnlag!A29</f>
        <v>BRS-NO-301</v>
      </c>
      <c r="B156" s="4">
        <f>Datagrunnlag!CS29</f>
        <v>166046</v>
      </c>
    </row>
    <row r="157" spans="1:2" x14ac:dyDescent="0.35">
      <c r="A157" s="4" t="str">
        <f>Datagrunnlag!A32</f>
        <v>BRS-NO-111</v>
      </c>
      <c r="B157" s="4">
        <f>Datagrunnlag!CS32</f>
        <v>2094</v>
      </c>
    </row>
    <row r="158" spans="1:2" x14ac:dyDescent="0.35">
      <c r="A158" s="4" t="str">
        <f>Datagrunnlag!A33</f>
        <v>BRS-NO-132</v>
      </c>
      <c r="B158" s="4">
        <f>Datagrunnlag!CS33</f>
        <v>31</v>
      </c>
    </row>
    <row r="159" spans="1:2" x14ac:dyDescent="0.35">
      <c r="A159" s="4" t="str">
        <f>Datagrunnlag!A34</f>
        <v>BRS-NO-133</v>
      </c>
      <c r="B159" s="4">
        <f>Datagrunnlag!CS34</f>
        <v>366</v>
      </c>
    </row>
    <row r="160" spans="1:2" x14ac:dyDescent="0.35">
      <c r="A160" s="4" t="s">
        <v>62</v>
      </c>
      <c r="B160" s="4">
        <f>Datagrunnlag!CS35</f>
        <v>635</v>
      </c>
    </row>
    <row r="161" spans="1:2" x14ac:dyDescent="0.35">
      <c r="A161" s="4" t="str">
        <f>Datagrunnlag!A36</f>
        <v>BRS-NO-221</v>
      </c>
      <c r="B161" s="4">
        <f>Datagrunnlag!CS36</f>
        <v>552</v>
      </c>
    </row>
    <row r="162" spans="1:2" x14ac:dyDescent="0.35">
      <c r="A162" s="4" t="str">
        <f>Datagrunnlag!A37</f>
        <v>BRS-NO-222</v>
      </c>
      <c r="B162" s="4">
        <f>Datagrunnlag!CS37</f>
        <v>75</v>
      </c>
    </row>
    <row r="163" spans="1:2" x14ac:dyDescent="0.35">
      <c r="A163" s="4" t="str">
        <f>Datagrunnlag!A38</f>
        <v>BRS-NO-223</v>
      </c>
      <c r="B163" s="4">
        <f>Datagrunnlag!CS38</f>
        <v>177</v>
      </c>
    </row>
    <row r="164" spans="1:2" x14ac:dyDescent="0.35">
      <c r="A164" s="4" t="str">
        <f>Datagrunnlag!A39</f>
        <v>BRS-NO-224</v>
      </c>
      <c r="B164" s="4">
        <f>Datagrunnlag!CS39</f>
        <v>26</v>
      </c>
    </row>
    <row r="165" spans="1:2" x14ac:dyDescent="0.35">
      <c r="A165" s="4" t="str">
        <f>Datagrunnlag!A40</f>
        <v>BRS-NO-402</v>
      </c>
      <c r="B165" s="4">
        <f>Datagrunnlag!CS40</f>
        <v>58768</v>
      </c>
    </row>
    <row r="166" spans="1:2" x14ac:dyDescent="0.35">
      <c r="A166" s="4" t="str">
        <f>Datagrunnlag!A43</f>
        <v>BRS-NO-622</v>
      </c>
      <c r="B166" s="4">
        <f>Datagrunnlag!CS43</f>
        <v>8797</v>
      </c>
    </row>
    <row r="167" spans="1:2" x14ac:dyDescent="0.35">
      <c r="A167" s="4" t="str">
        <f>Datagrunnlag!A46</f>
        <v>BRS-NO-303</v>
      </c>
      <c r="B167" s="4">
        <f>Datagrunnlag!CS46</f>
        <v>1527</v>
      </c>
    </row>
    <row r="168" spans="1:2" x14ac:dyDescent="0.35">
      <c r="A168" s="4" t="str">
        <f>Datagrunnlag!A47</f>
        <v>BRS-NO-315</v>
      </c>
      <c r="B168" s="4">
        <f>Datagrunnlag!CS47</f>
        <v>66493</v>
      </c>
    </row>
    <row r="169" spans="1:2" x14ac:dyDescent="0.35">
      <c r="A169" s="4" t="str">
        <f>Datagrunnlag!A48</f>
        <v>BRS-NO-611</v>
      </c>
      <c r="B169" s="4">
        <f>Datagrunnlag!CS48</f>
        <v>1087687</v>
      </c>
    </row>
    <row r="170" spans="1:2" x14ac:dyDescent="0.35">
      <c r="A170" s="4" t="str">
        <f>Datagrunnlag!A51</f>
        <v>BRS-NO-317</v>
      </c>
      <c r="B170" s="4">
        <f>Datagrunnlag!CS51</f>
        <v>1897456</v>
      </c>
    </row>
  </sheetData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81"/>
  <sheetViews>
    <sheetView topLeftCell="A40" workbookViewId="0">
      <selection activeCell="F72" sqref="F72"/>
    </sheetView>
  </sheetViews>
  <sheetFormatPr baseColWidth="10" defaultColWidth="11" defaultRowHeight="14.5" x14ac:dyDescent="0.35"/>
  <cols>
    <col min="1" max="16384" width="11" style="9"/>
  </cols>
  <sheetData>
    <row r="1" spans="1:40" x14ac:dyDescent="0.35">
      <c r="A1" s="47" t="s">
        <v>4</v>
      </c>
      <c r="B1" s="47" t="s">
        <v>122</v>
      </c>
      <c r="C1" s="47" t="s">
        <v>5</v>
      </c>
      <c r="D1" s="47" t="s">
        <v>123</v>
      </c>
      <c r="E1" s="47" t="s">
        <v>6</v>
      </c>
      <c r="F1" s="47" t="s">
        <v>123</v>
      </c>
      <c r="G1" s="47" t="s">
        <v>7</v>
      </c>
      <c r="H1" s="47" t="s">
        <v>123</v>
      </c>
      <c r="I1" s="47" t="s">
        <v>8</v>
      </c>
      <c r="J1" s="47" t="s">
        <v>123</v>
      </c>
      <c r="K1" s="47" t="s">
        <v>9</v>
      </c>
      <c r="L1" s="47" t="s">
        <v>123</v>
      </c>
      <c r="M1" s="47" t="s">
        <v>10</v>
      </c>
      <c r="N1" s="47" t="s">
        <v>123</v>
      </c>
      <c r="O1" s="47" t="s">
        <v>11</v>
      </c>
      <c r="P1" s="47" t="s">
        <v>123</v>
      </c>
      <c r="Q1" s="47" t="s">
        <v>0</v>
      </c>
      <c r="R1" s="47" t="s">
        <v>123</v>
      </c>
      <c r="S1" s="47" t="s">
        <v>1</v>
      </c>
      <c r="T1" s="47" t="s">
        <v>123</v>
      </c>
      <c r="U1" s="47" t="s">
        <v>2</v>
      </c>
      <c r="V1" s="47" t="s">
        <v>123</v>
      </c>
      <c r="W1" s="47" t="s">
        <v>3</v>
      </c>
      <c r="X1" s="47" t="s">
        <v>123</v>
      </c>
      <c r="Y1" s="47" t="s">
        <v>4</v>
      </c>
      <c r="Z1" s="47" t="s">
        <v>123</v>
      </c>
      <c r="AA1" s="47" t="s">
        <v>5</v>
      </c>
      <c r="AB1" s="47" t="s">
        <v>123</v>
      </c>
      <c r="AC1" s="47" t="s">
        <v>6</v>
      </c>
      <c r="AD1" s="47" t="s">
        <v>123</v>
      </c>
      <c r="AE1" s="47" t="s">
        <v>7</v>
      </c>
      <c r="AF1" s="47" t="s">
        <v>123</v>
      </c>
      <c r="AG1" s="47" t="s">
        <v>8</v>
      </c>
      <c r="AH1" s="47" t="s">
        <v>123</v>
      </c>
      <c r="AI1" s="47" t="s">
        <v>9</v>
      </c>
      <c r="AJ1" s="47" t="s">
        <v>123</v>
      </c>
      <c r="AK1" s="47" t="s">
        <v>0</v>
      </c>
      <c r="AL1" s="47" t="s">
        <v>123</v>
      </c>
      <c r="AM1" s="47" t="s">
        <v>1</v>
      </c>
      <c r="AN1" s="47" t="s">
        <v>123</v>
      </c>
    </row>
    <row r="2" spans="1:40" x14ac:dyDescent="0.35">
      <c r="A2" s="48">
        <v>43646</v>
      </c>
      <c r="B2" s="47">
        <v>376</v>
      </c>
      <c r="C2" s="48">
        <v>43677</v>
      </c>
      <c r="D2" s="47">
        <v>540</v>
      </c>
      <c r="E2" s="48">
        <v>43708</v>
      </c>
      <c r="F2" s="47">
        <v>279</v>
      </c>
      <c r="G2" s="48">
        <v>43738</v>
      </c>
      <c r="H2" s="47">
        <v>765</v>
      </c>
      <c r="I2" s="48">
        <v>43769</v>
      </c>
      <c r="J2" s="47">
        <v>608</v>
      </c>
      <c r="K2" s="48">
        <v>43799</v>
      </c>
      <c r="L2" s="47">
        <v>476</v>
      </c>
      <c r="M2" s="48">
        <v>43830</v>
      </c>
      <c r="N2" s="47">
        <v>571</v>
      </c>
      <c r="O2" s="48">
        <v>43861</v>
      </c>
      <c r="P2" s="47">
        <v>947</v>
      </c>
      <c r="Q2" s="48">
        <v>43890</v>
      </c>
      <c r="R2" s="47">
        <v>329</v>
      </c>
      <c r="S2" s="48">
        <v>43921</v>
      </c>
      <c r="T2" s="47">
        <v>501</v>
      </c>
      <c r="U2" s="48">
        <v>43951</v>
      </c>
      <c r="V2" s="47">
        <v>432</v>
      </c>
      <c r="W2" s="48">
        <v>43982</v>
      </c>
      <c r="X2" s="47">
        <v>307</v>
      </c>
      <c r="Y2" s="48">
        <v>44012</v>
      </c>
      <c r="Z2" s="47">
        <v>377</v>
      </c>
      <c r="AA2" s="48">
        <v>44043</v>
      </c>
      <c r="AB2" s="47">
        <v>224</v>
      </c>
      <c r="AC2" s="48">
        <v>44074</v>
      </c>
      <c r="AD2" s="47">
        <v>302</v>
      </c>
      <c r="AE2" s="48">
        <v>44104</v>
      </c>
      <c r="AF2" s="47">
        <v>353</v>
      </c>
      <c r="AG2" s="48">
        <v>44135</v>
      </c>
      <c r="AH2" s="47">
        <v>324</v>
      </c>
      <c r="AI2" s="48">
        <v>44165</v>
      </c>
      <c r="AJ2" s="47">
        <v>701</v>
      </c>
      <c r="AK2" s="48">
        <v>44255</v>
      </c>
      <c r="AL2" s="47">
        <v>798</v>
      </c>
      <c r="AM2" s="48">
        <v>44286</v>
      </c>
      <c r="AN2" s="47">
        <v>590</v>
      </c>
    </row>
    <row r="3" spans="1:40" x14ac:dyDescent="0.35">
      <c r="A3" s="48">
        <v>43645</v>
      </c>
      <c r="B3" s="47">
        <v>283</v>
      </c>
      <c r="C3" s="48">
        <v>43676</v>
      </c>
      <c r="D3" s="47">
        <v>521</v>
      </c>
      <c r="E3" s="48">
        <v>43707</v>
      </c>
      <c r="F3" s="47">
        <v>478</v>
      </c>
      <c r="G3" s="48">
        <v>43737</v>
      </c>
      <c r="H3" s="47">
        <v>501</v>
      </c>
      <c r="I3" s="48">
        <v>43768</v>
      </c>
      <c r="J3" s="47">
        <v>945</v>
      </c>
      <c r="K3" s="48">
        <v>43798</v>
      </c>
      <c r="L3" s="47">
        <v>461</v>
      </c>
      <c r="M3" s="48">
        <v>43829</v>
      </c>
      <c r="N3" s="47">
        <v>544</v>
      </c>
      <c r="O3" s="48">
        <v>43860</v>
      </c>
      <c r="P3" s="47">
        <v>973</v>
      </c>
      <c r="Q3" s="48">
        <v>43889</v>
      </c>
      <c r="R3" s="47">
        <v>484</v>
      </c>
      <c r="S3" s="48">
        <v>43920</v>
      </c>
      <c r="T3" s="47">
        <v>555</v>
      </c>
      <c r="U3" s="48">
        <v>43950</v>
      </c>
      <c r="V3" s="47">
        <v>438</v>
      </c>
      <c r="W3" s="48">
        <v>43981</v>
      </c>
      <c r="X3" s="47">
        <v>164</v>
      </c>
      <c r="Y3" s="48">
        <v>44011</v>
      </c>
      <c r="Z3" s="47">
        <v>375</v>
      </c>
      <c r="AA3" s="48">
        <v>44042</v>
      </c>
      <c r="AB3" s="47">
        <v>218</v>
      </c>
      <c r="AC3" s="48">
        <v>44073</v>
      </c>
      <c r="AD3" s="47">
        <v>195</v>
      </c>
      <c r="AE3" s="48">
        <v>44103</v>
      </c>
      <c r="AF3" s="47">
        <v>368</v>
      </c>
      <c r="AG3" s="48">
        <v>44134</v>
      </c>
      <c r="AH3" s="47">
        <v>405</v>
      </c>
      <c r="AI3" s="48">
        <v>44164</v>
      </c>
      <c r="AJ3" s="47">
        <v>411</v>
      </c>
      <c r="AK3" s="48">
        <v>44254</v>
      </c>
      <c r="AL3" s="47">
        <v>621</v>
      </c>
      <c r="AM3" s="48">
        <v>44285</v>
      </c>
      <c r="AN3" s="47">
        <v>381</v>
      </c>
    </row>
    <row r="4" spans="1:40" x14ac:dyDescent="0.35">
      <c r="A4" s="48">
        <v>43644</v>
      </c>
      <c r="B4" s="47">
        <v>493</v>
      </c>
      <c r="C4" s="48">
        <v>43675</v>
      </c>
      <c r="D4" s="47">
        <v>489</v>
      </c>
      <c r="E4" s="48">
        <v>43706</v>
      </c>
      <c r="F4" s="47">
        <v>516</v>
      </c>
      <c r="G4" s="48">
        <v>43736</v>
      </c>
      <c r="H4" s="47">
        <v>305</v>
      </c>
      <c r="I4" s="48">
        <v>43767</v>
      </c>
      <c r="J4" s="47">
        <v>837</v>
      </c>
      <c r="K4" s="48">
        <v>43797</v>
      </c>
      <c r="L4" s="47">
        <v>582</v>
      </c>
      <c r="M4" s="48">
        <v>43828</v>
      </c>
      <c r="N4" s="47">
        <v>495</v>
      </c>
      <c r="O4" s="48">
        <v>43859</v>
      </c>
      <c r="P4" s="47">
        <v>987</v>
      </c>
      <c r="Q4" s="48">
        <v>43888</v>
      </c>
      <c r="R4" s="47">
        <v>552</v>
      </c>
      <c r="S4" s="48">
        <v>43919</v>
      </c>
      <c r="T4" s="47">
        <v>250</v>
      </c>
      <c r="U4" s="48">
        <v>43949</v>
      </c>
      <c r="V4" s="47">
        <v>458</v>
      </c>
      <c r="W4" s="48">
        <v>43980</v>
      </c>
      <c r="X4" s="47">
        <v>284</v>
      </c>
      <c r="Y4" s="48">
        <v>44010</v>
      </c>
      <c r="Z4" s="47">
        <v>116</v>
      </c>
      <c r="AA4" s="48">
        <v>44041</v>
      </c>
      <c r="AB4" s="47">
        <v>211</v>
      </c>
      <c r="AC4" s="48">
        <v>44072</v>
      </c>
      <c r="AD4" s="47">
        <v>144</v>
      </c>
      <c r="AE4" s="48">
        <v>44102</v>
      </c>
      <c r="AF4" s="47">
        <v>412</v>
      </c>
      <c r="AG4" s="48">
        <v>44133</v>
      </c>
      <c r="AH4" s="47">
        <v>616</v>
      </c>
      <c r="AI4" s="48">
        <v>44163</v>
      </c>
      <c r="AJ4" s="47">
        <v>384</v>
      </c>
      <c r="AK4" s="48">
        <v>44253</v>
      </c>
      <c r="AL4" s="47">
        <v>701</v>
      </c>
      <c r="AM4" s="48">
        <v>44284</v>
      </c>
      <c r="AN4" s="47">
        <v>370</v>
      </c>
    </row>
    <row r="5" spans="1:40" x14ac:dyDescent="0.35">
      <c r="A5" s="48">
        <v>43643</v>
      </c>
      <c r="B5" s="47">
        <v>520</v>
      </c>
      <c r="C5" s="48">
        <v>43674</v>
      </c>
      <c r="D5" s="47">
        <v>263</v>
      </c>
      <c r="E5" s="48">
        <v>43705</v>
      </c>
      <c r="F5" s="47">
        <v>532</v>
      </c>
      <c r="G5" s="48">
        <v>43735</v>
      </c>
      <c r="H5" s="47">
        <v>567</v>
      </c>
      <c r="I5" s="48">
        <v>43766</v>
      </c>
      <c r="J5" s="47">
        <v>753</v>
      </c>
      <c r="K5" s="48">
        <v>43796</v>
      </c>
      <c r="L5" s="47">
        <v>897</v>
      </c>
      <c r="M5" s="48">
        <v>43827</v>
      </c>
      <c r="N5" s="47">
        <v>556</v>
      </c>
      <c r="O5" s="48">
        <v>43858</v>
      </c>
      <c r="P5" s="47">
        <v>1045</v>
      </c>
      <c r="Q5" s="48">
        <v>43887</v>
      </c>
      <c r="R5" s="47">
        <v>625</v>
      </c>
      <c r="S5" s="48">
        <v>43918</v>
      </c>
      <c r="T5" s="47">
        <v>305</v>
      </c>
      <c r="U5" s="48">
        <v>43948</v>
      </c>
      <c r="V5" s="47">
        <v>481</v>
      </c>
      <c r="W5" s="48">
        <v>43979</v>
      </c>
      <c r="X5" s="47">
        <v>455</v>
      </c>
      <c r="Y5" s="48">
        <v>44009</v>
      </c>
      <c r="Z5" s="47">
        <v>207</v>
      </c>
      <c r="AA5" s="48">
        <v>44040</v>
      </c>
      <c r="AB5" s="47">
        <v>251</v>
      </c>
      <c r="AC5" s="48">
        <v>44071</v>
      </c>
      <c r="AD5" s="47">
        <v>208</v>
      </c>
      <c r="AE5" s="48">
        <v>44101</v>
      </c>
      <c r="AF5" s="47">
        <v>120</v>
      </c>
      <c r="AG5" s="48">
        <v>44132</v>
      </c>
      <c r="AH5" s="47">
        <v>491</v>
      </c>
      <c r="AI5" s="48">
        <v>44162</v>
      </c>
      <c r="AJ5" s="47">
        <v>519</v>
      </c>
      <c r="AK5" s="48">
        <v>44252</v>
      </c>
      <c r="AL5" s="47">
        <v>663</v>
      </c>
      <c r="AM5" s="48">
        <v>44283</v>
      </c>
      <c r="AN5" s="47">
        <v>291</v>
      </c>
    </row>
    <row r="6" spans="1:40" x14ac:dyDescent="0.35">
      <c r="A6" s="48">
        <v>43642</v>
      </c>
      <c r="B6" s="47">
        <v>513</v>
      </c>
      <c r="C6" s="48">
        <v>43673</v>
      </c>
      <c r="D6" s="47">
        <v>260</v>
      </c>
      <c r="E6" s="48">
        <v>43704</v>
      </c>
      <c r="F6" s="47">
        <v>404</v>
      </c>
      <c r="G6" s="48">
        <v>43734</v>
      </c>
      <c r="H6" s="47">
        <v>517</v>
      </c>
      <c r="I6" s="48">
        <v>43765</v>
      </c>
      <c r="J6" s="47">
        <v>375</v>
      </c>
      <c r="K6" s="48">
        <v>43795</v>
      </c>
      <c r="L6" s="47">
        <v>670</v>
      </c>
      <c r="M6" s="48">
        <v>43826</v>
      </c>
      <c r="N6" s="47">
        <v>679</v>
      </c>
      <c r="O6" s="48">
        <v>43857</v>
      </c>
      <c r="P6" s="47">
        <v>1163</v>
      </c>
      <c r="Q6" s="48">
        <v>43886</v>
      </c>
      <c r="R6" s="47">
        <v>651</v>
      </c>
      <c r="S6" s="48">
        <v>43917</v>
      </c>
      <c r="T6" s="47">
        <v>375</v>
      </c>
      <c r="U6" s="48">
        <v>43947</v>
      </c>
      <c r="V6" s="47">
        <v>291</v>
      </c>
      <c r="W6" s="48">
        <v>43978</v>
      </c>
      <c r="X6" s="47">
        <v>350</v>
      </c>
      <c r="Y6" s="48">
        <v>44008</v>
      </c>
      <c r="Z6" s="47">
        <v>262</v>
      </c>
      <c r="AA6" s="48">
        <v>44039</v>
      </c>
      <c r="AB6" s="47">
        <v>286</v>
      </c>
      <c r="AC6" s="48">
        <v>44070</v>
      </c>
      <c r="AD6" s="47">
        <v>289</v>
      </c>
      <c r="AE6" s="48">
        <v>44100</v>
      </c>
      <c r="AF6" s="47">
        <v>13</v>
      </c>
      <c r="AG6" s="48">
        <v>44131</v>
      </c>
      <c r="AH6" s="47">
        <v>556</v>
      </c>
      <c r="AI6" s="48">
        <v>44161</v>
      </c>
      <c r="AJ6" s="47">
        <v>591</v>
      </c>
      <c r="AK6" s="48">
        <v>44251</v>
      </c>
      <c r="AL6" s="47">
        <v>814</v>
      </c>
      <c r="AM6" s="48">
        <v>44282</v>
      </c>
      <c r="AN6" s="47">
        <v>290</v>
      </c>
    </row>
    <row r="7" spans="1:40" x14ac:dyDescent="0.35">
      <c r="A7" s="48">
        <v>43641</v>
      </c>
      <c r="B7" s="47">
        <v>584</v>
      </c>
      <c r="C7" s="48">
        <v>43672</v>
      </c>
      <c r="D7" s="47">
        <v>306</v>
      </c>
      <c r="E7" s="48">
        <v>43703</v>
      </c>
      <c r="F7" s="47">
        <v>561</v>
      </c>
      <c r="G7" s="48">
        <v>43733</v>
      </c>
      <c r="H7" s="47">
        <v>541</v>
      </c>
      <c r="I7" s="48">
        <v>43764</v>
      </c>
      <c r="J7" s="47">
        <v>362</v>
      </c>
      <c r="K7" s="48">
        <v>43794</v>
      </c>
      <c r="L7" s="47">
        <v>882</v>
      </c>
      <c r="M7" s="48">
        <v>43825</v>
      </c>
      <c r="N7" s="47">
        <v>505</v>
      </c>
      <c r="O7" s="48">
        <v>43856</v>
      </c>
      <c r="P7" s="47">
        <v>695</v>
      </c>
      <c r="Q7" s="48">
        <v>43885</v>
      </c>
      <c r="R7" s="47">
        <v>740</v>
      </c>
      <c r="S7" s="48">
        <v>43916</v>
      </c>
      <c r="T7" s="47">
        <v>421</v>
      </c>
      <c r="U7" s="48">
        <v>43946</v>
      </c>
      <c r="V7" s="47">
        <v>254</v>
      </c>
      <c r="W7" s="48">
        <v>43977</v>
      </c>
      <c r="X7" s="47">
        <v>392</v>
      </c>
      <c r="Y7" s="48">
        <v>44007</v>
      </c>
      <c r="Z7" s="47">
        <v>327</v>
      </c>
      <c r="AA7" s="48">
        <v>44038</v>
      </c>
      <c r="AB7" s="47">
        <v>174</v>
      </c>
      <c r="AC7" s="48">
        <v>44069</v>
      </c>
      <c r="AD7" s="47">
        <v>320</v>
      </c>
      <c r="AE7" s="48">
        <v>44099</v>
      </c>
      <c r="AF7" s="47">
        <v>232</v>
      </c>
      <c r="AG7" s="48">
        <v>44130</v>
      </c>
      <c r="AH7" s="47">
        <v>561</v>
      </c>
      <c r="AI7" s="48">
        <v>44160</v>
      </c>
      <c r="AJ7" s="47">
        <v>536</v>
      </c>
      <c r="AK7" s="48">
        <v>44250</v>
      </c>
      <c r="AL7" s="47">
        <v>1105</v>
      </c>
      <c r="AM7" s="48">
        <v>44281</v>
      </c>
      <c r="AN7" s="47">
        <v>400</v>
      </c>
    </row>
    <row r="8" spans="1:40" x14ac:dyDescent="0.35">
      <c r="A8" s="48">
        <v>43640</v>
      </c>
      <c r="B8" s="47">
        <v>580</v>
      </c>
      <c r="C8" s="48">
        <v>43671</v>
      </c>
      <c r="D8" s="47">
        <v>372</v>
      </c>
      <c r="E8" s="48">
        <v>43702</v>
      </c>
      <c r="F8" s="47">
        <v>342</v>
      </c>
      <c r="G8" s="48">
        <v>43732</v>
      </c>
      <c r="H8" s="47">
        <v>631</v>
      </c>
      <c r="I8" s="48">
        <v>43763</v>
      </c>
      <c r="J8" s="47">
        <v>512</v>
      </c>
      <c r="K8" s="48">
        <v>43793</v>
      </c>
      <c r="L8" s="47">
        <v>323</v>
      </c>
      <c r="M8" s="48">
        <v>43824</v>
      </c>
      <c r="N8" s="47">
        <v>405</v>
      </c>
      <c r="O8" s="48">
        <v>43855</v>
      </c>
      <c r="P8" s="47">
        <v>518</v>
      </c>
      <c r="Q8" s="48">
        <v>43884</v>
      </c>
      <c r="R8" s="47">
        <v>394</v>
      </c>
      <c r="S8" s="48">
        <v>43915</v>
      </c>
      <c r="T8" s="47">
        <v>483</v>
      </c>
      <c r="U8" s="48">
        <v>43945</v>
      </c>
      <c r="V8" s="47">
        <v>415</v>
      </c>
      <c r="W8" s="48">
        <v>43976</v>
      </c>
      <c r="X8" s="47">
        <v>383</v>
      </c>
      <c r="Y8" s="48">
        <v>44006</v>
      </c>
      <c r="Z8" s="47">
        <v>449</v>
      </c>
      <c r="AA8" s="48">
        <v>44037</v>
      </c>
      <c r="AB8" s="47">
        <v>143</v>
      </c>
      <c r="AC8" s="48">
        <v>44068</v>
      </c>
      <c r="AD8" s="47">
        <v>306</v>
      </c>
      <c r="AE8" s="48">
        <v>44098</v>
      </c>
      <c r="AF8" s="47">
        <v>373</v>
      </c>
      <c r="AG8" s="48">
        <v>44129</v>
      </c>
      <c r="AH8" s="47">
        <v>489</v>
      </c>
      <c r="AI8" s="48">
        <v>44159</v>
      </c>
      <c r="AJ8" s="47">
        <v>572</v>
      </c>
      <c r="AK8" s="48">
        <v>44249</v>
      </c>
      <c r="AL8" s="47">
        <v>1386</v>
      </c>
      <c r="AM8" s="48">
        <v>44280</v>
      </c>
      <c r="AN8" s="47">
        <v>1160</v>
      </c>
    </row>
    <row r="9" spans="1:40" x14ac:dyDescent="0.35">
      <c r="A9" s="48">
        <v>43639</v>
      </c>
      <c r="B9" s="47">
        <v>272</v>
      </c>
      <c r="C9" s="48">
        <v>43670</v>
      </c>
      <c r="D9" s="47">
        <v>410</v>
      </c>
      <c r="E9" s="48">
        <v>43701</v>
      </c>
      <c r="F9" s="47">
        <v>300</v>
      </c>
      <c r="G9" s="48">
        <v>43731</v>
      </c>
      <c r="H9" s="47">
        <v>635</v>
      </c>
      <c r="I9" s="48">
        <v>43762</v>
      </c>
      <c r="J9" s="47">
        <v>710</v>
      </c>
      <c r="K9" s="48">
        <v>43792</v>
      </c>
      <c r="L9" s="47">
        <v>341</v>
      </c>
      <c r="M9" s="48">
        <v>43823</v>
      </c>
      <c r="N9" s="47">
        <v>333</v>
      </c>
      <c r="O9" s="48">
        <v>43854</v>
      </c>
      <c r="P9" s="47">
        <v>748</v>
      </c>
      <c r="Q9" s="48">
        <v>43883</v>
      </c>
      <c r="R9" s="47">
        <v>359</v>
      </c>
      <c r="S9" s="48">
        <v>43914</v>
      </c>
      <c r="T9" s="47">
        <v>644</v>
      </c>
      <c r="U9" s="48">
        <v>43944</v>
      </c>
      <c r="V9" s="47">
        <v>451</v>
      </c>
      <c r="W9" s="48">
        <v>43975</v>
      </c>
      <c r="X9" s="47">
        <v>254</v>
      </c>
      <c r="Y9" s="48">
        <v>44005</v>
      </c>
      <c r="Z9" s="47">
        <v>409</v>
      </c>
      <c r="AA9" s="48">
        <v>44036</v>
      </c>
      <c r="AB9" s="47">
        <v>187</v>
      </c>
      <c r="AC9" s="48">
        <v>44067</v>
      </c>
      <c r="AD9" s="47">
        <v>318</v>
      </c>
      <c r="AE9" s="48">
        <v>44097</v>
      </c>
      <c r="AF9" s="47">
        <v>382</v>
      </c>
      <c r="AG9" s="48">
        <v>44128</v>
      </c>
      <c r="AH9" s="47">
        <v>378</v>
      </c>
      <c r="AI9" s="48">
        <v>44158</v>
      </c>
      <c r="AJ9" s="47">
        <v>592</v>
      </c>
      <c r="AK9" s="48">
        <v>44248</v>
      </c>
      <c r="AL9" s="47">
        <v>489</v>
      </c>
      <c r="AM9" s="48">
        <v>44279</v>
      </c>
      <c r="AN9" s="47">
        <v>535</v>
      </c>
    </row>
    <row r="10" spans="1:40" x14ac:dyDescent="0.35">
      <c r="A10" s="48">
        <v>43638</v>
      </c>
      <c r="B10" s="47">
        <v>294</v>
      </c>
      <c r="C10" s="48">
        <v>43669</v>
      </c>
      <c r="D10" s="47">
        <v>363</v>
      </c>
      <c r="E10" s="48">
        <v>43700</v>
      </c>
      <c r="F10" s="47">
        <v>575</v>
      </c>
      <c r="G10" s="48">
        <v>43730</v>
      </c>
      <c r="H10" s="47">
        <v>301</v>
      </c>
      <c r="I10" s="48">
        <v>43761</v>
      </c>
      <c r="J10" s="47">
        <v>673</v>
      </c>
      <c r="K10" s="48">
        <v>43791</v>
      </c>
      <c r="L10" s="47">
        <v>613</v>
      </c>
      <c r="M10" s="48">
        <v>43822</v>
      </c>
      <c r="N10" s="47">
        <v>410</v>
      </c>
      <c r="O10" s="48">
        <v>43853</v>
      </c>
      <c r="P10" s="47">
        <v>873</v>
      </c>
      <c r="Q10" s="48">
        <v>43882</v>
      </c>
      <c r="R10" s="47">
        <v>605</v>
      </c>
      <c r="S10" s="48">
        <v>43913</v>
      </c>
      <c r="T10" s="47">
        <v>477</v>
      </c>
      <c r="U10" s="48">
        <v>43943</v>
      </c>
      <c r="V10" s="47">
        <v>499</v>
      </c>
      <c r="W10" s="48">
        <v>43974</v>
      </c>
      <c r="X10" s="47">
        <v>240</v>
      </c>
      <c r="Y10" s="48">
        <v>44004</v>
      </c>
      <c r="Z10" s="47">
        <v>558</v>
      </c>
      <c r="AA10" s="48">
        <v>44035</v>
      </c>
      <c r="AB10" s="47">
        <v>234</v>
      </c>
      <c r="AC10" s="48">
        <v>44066</v>
      </c>
      <c r="AD10" s="47">
        <v>179</v>
      </c>
      <c r="AE10" s="48">
        <v>44096</v>
      </c>
      <c r="AF10" s="47">
        <v>371</v>
      </c>
      <c r="AG10" s="48">
        <v>44127</v>
      </c>
      <c r="AH10" s="47">
        <v>435</v>
      </c>
      <c r="AI10" s="48">
        <v>44157</v>
      </c>
      <c r="AJ10" s="47">
        <v>365</v>
      </c>
      <c r="AK10" s="48">
        <v>44247</v>
      </c>
      <c r="AL10" s="47">
        <v>513</v>
      </c>
      <c r="AM10" s="48">
        <v>44278</v>
      </c>
      <c r="AN10" s="47">
        <v>548</v>
      </c>
    </row>
    <row r="11" spans="1:40" x14ac:dyDescent="0.35">
      <c r="A11" s="48">
        <v>43637</v>
      </c>
      <c r="B11" s="47">
        <v>467</v>
      </c>
      <c r="C11" s="48">
        <v>43668</v>
      </c>
      <c r="D11" s="47">
        <v>487</v>
      </c>
      <c r="E11" s="48">
        <v>43699</v>
      </c>
      <c r="F11" s="47">
        <v>854</v>
      </c>
      <c r="G11" s="48">
        <v>43729</v>
      </c>
      <c r="H11" s="47">
        <v>326</v>
      </c>
      <c r="I11" s="48">
        <v>43760</v>
      </c>
      <c r="J11" s="47">
        <v>594</v>
      </c>
      <c r="K11" s="48">
        <v>43790</v>
      </c>
      <c r="L11" s="47">
        <v>642</v>
      </c>
      <c r="M11" s="48">
        <v>43821</v>
      </c>
      <c r="N11" s="47">
        <v>393</v>
      </c>
      <c r="O11" s="48">
        <v>43852</v>
      </c>
      <c r="P11" s="47">
        <v>925</v>
      </c>
      <c r="Q11" s="48">
        <v>43881</v>
      </c>
      <c r="R11" s="47">
        <v>591</v>
      </c>
      <c r="S11" s="48">
        <v>43912</v>
      </c>
      <c r="T11" s="47">
        <v>461</v>
      </c>
      <c r="U11" s="48">
        <v>43942</v>
      </c>
      <c r="V11" s="47">
        <v>471</v>
      </c>
      <c r="W11" s="48">
        <v>43973</v>
      </c>
      <c r="X11" s="47">
        <v>274</v>
      </c>
      <c r="Y11" s="48">
        <v>44003</v>
      </c>
      <c r="Z11" s="47">
        <v>162</v>
      </c>
      <c r="AA11" s="48">
        <v>44034</v>
      </c>
      <c r="AB11" s="47">
        <v>210</v>
      </c>
      <c r="AC11" s="48">
        <v>44065</v>
      </c>
      <c r="AD11" s="47">
        <v>167</v>
      </c>
      <c r="AE11" s="48">
        <v>44095</v>
      </c>
      <c r="AF11" s="47">
        <v>480</v>
      </c>
      <c r="AG11" s="48">
        <v>44126</v>
      </c>
      <c r="AH11" s="47">
        <v>611</v>
      </c>
      <c r="AI11" s="48">
        <v>44156</v>
      </c>
      <c r="AJ11" s="47">
        <v>361</v>
      </c>
      <c r="AK11" s="48">
        <v>44246</v>
      </c>
      <c r="AL11" s="47">
        <v>744</v>
      </c>
      <c r="AM11" s="48">
        <v>44277</v>
      </c>
      <c r="AN11" s="47">
        <v>726</v>
      </c>
    </row>
    <row r="12" spans="1:40" x14ac:dyDescent="0.35">
      <c r="A12" s="48">
        <v>43636</v>
      </c>
      <c r="B12" s="47">
        <v>546</v>
      </c>
      <c r="C12" s="48">
        <v>43667</v>
      </c>
      <c r="D12" s="47">
        <v>425</v>
      </c>
      <c r="E12" s="48">
        <v>43698</v>
      </c>
      <c r="F12" s="47">
        <v>559</v>
      </c>
      <c r="G12" s="48">
        <v>43728</v>
      </c>
      <c r="H12" s="47">
        <v>526</v>
      </c>
      <c r="I12" s="48">
        <v>43759</v>
      </c>
      <c r="J12" s="47">
        <v>632</v>
      </c>
      <c r="K12" s="48">
        <v>43789</v>
      </c>
      <c r="L12" s="47">
        <v>685</v>
      </c>
      <c r="M12" s="48">
        <v>43820</v>
      </c>
      <c r="N12" s="47">
        <v>464</v>
      </c>
      <c r="O12" s="48">
        <v>43851</v>
      </c>
      <c r="P12" s="47">
        <v>1050</v>
      </c>
      <c r="Q12" s="48">
        <v>43880</v>
      </c>
      <c r="R12" s="47">
        <v>551</v>
      </c>
      <c r="S12" s="48">
        <v>43911</v>
      </c>
      <c r="T12" s="47">
        <v>343</v>
      </c>
      <c r="U12" s="48">
        <v>43941</v>
      </c>
      <c r="V12" s="47">
        <v>473</v>
      </c>
      <c r="W12" s="48">
        <v>43972</v>
      </c>
      <c r="X12" s="47">
        <v>257</v>
      </c>
      <c r="Y12" s="48">
        <v>44002</v>
      </c>
      <c r="Z12" s="47">
        <v>258</v>
      </c>
      <c r="AA12" s="48">
        <v>44033</v>
      </c>
      <c r="AB12" s="47">
        <v>279</v>
      </c>
      <c r="AC12" s="48">
        <v>44064</v>
      </c>
      <c r="AD12" s="47">
        <v>281</v>
      </c>
      <c r="AE12" s="48">
        <v>44094</v>
      </c>
      <c r="AF12" s="47">
        <v>159</v>
      </c>
      <c r="AG12" s="48">
        <v>44125</v>
      </c>
      <c r="AH12" s="47">
        <v>815</v>
      </c>
      <c r="AI12" s="48">
        <v>44155</v>
      </c>
      <c r="AJ12" s="47">
        <v>728</v>
      </c>
      <c r="AK12" s="48">
        <v>44245</v>
      </c>
      <c r="AL12" s="47">
        <v>866</v>
      </c>
      <c r="AM12" s="48">
        <v>44276</v>
      </c>
      <c r="AN12" s="47">
        <v>106</v>
      </c>
    </row>
    <row r="13" spans="1:40" x14ac:dyDescent="0.35">
      <c r="A13" s="48">
        <v>43635</v>
      </c>
      <c r="B13" s="47">
        <v>586</v>
      </c>
      <c r="C13" s="48">
        <v>43666</v>
      </c>
      <c r="D13" s="47">
        <v>278</v>
      </c>
      <c r="E13" s="48">
        <v>43697</v>
      </c>
      <c r="F13" s="47">
        <v>550</v>
      </c>
      <c r="G13" s="48">
        <v>43727</v>
      </c>
      <c r="H13" s="47">
        <v>464</v>
      </c>
      <c r="I13" s="48">
        <v>43758</v>
      </c>
      <c r="J13" s="47">
        <v>490</v>
      </c>
      <c r="K13" s="48">
        <v>43788</v>
      </c>
      <c r="L13" s="47">
        <v>761</v>
      </c>
      <c r="M13" s="48">
        <v>43819</v>
      </c>
      <c r="N13" s="47">
        <v>662</v>
      </c>
      <c r="O13" s="48">
        <v>43850</v>
      </c>
      <c r="P13" s="47">
        <v>1111</v>
      </c>
      <c r="Q13" s="48">
        <v>43879</v>
      </c>
      <c r="R13" s="47">
        <v>691</v>
      </c>
      <c r="S13" s="48">
        <v>43910</v>
      </c>
      <c r="T13" s="47">
        <v>441</v>
      </c>
      <c r="U13" s="48">
        <v>43940</v>
      </c>
      <c r="V13" s="47">
        <v>325</v>
      </c>
      <c r="W13" s="48">
        <v>43971</v>
      </c>
      <c r="X13" s="47">
        <v>324</v>
      </c>
      <c r="Y13" s="48">
        <v>44001</v>
      </c>
      <c r="Z13" s="47">
        <v>398</v>
      </c>
      <c r="AA13" s="48">
        <v>44032</v>
      </c>
      <c r="AB13" s="47">
        <v>246</v>
      </c>
      <c r="AC13" s="48">
        <v>44063</v>
      </c>
      <c r="AD13" s="47">
        <v>330</v>
      </c>
      <c r="AE13" s="48">
        <v>44093</v>
      </c>
      <c r="AF13" s="47">
        <v>166</v>
      </c>
      <c r="AG13" s="48">
        <v>44124</v>
      </c>
      <c r="AH13" s="47">
        <v>617</v>
      </c>
      <c r="AI13" s="48">
        <v>44154</v>
      </c>
      <c r="AJ13" s="47">
        <v>525</v>
      </c>
      <c r="AK13" s="48">
        <v>44244</v>
      </c>
      <c r="AL13" s="47">
        <v>1030</v>
      </c>
      <c r="AM13" s="48">
        <v>44275</v>
      </c>
      <c r="AN13" s="47">
        <v>387</v>
      </c>
    </row>
    <row r="14" spans="1:40" x14ac:dyDescent="0.35">
      <c r="A14" s="48">
        <v>43634</v>
      </c>
      <c r="B14" s="47">
        <v>757</v>
      </c>
      <c r="C14" s="48">
        <v>43665</v>
      </c>
      <c r="D14" s="47">
        <v>472</v>
      </c>
      <c r="E14" s="48">
        <v>43696</v>
      </c>
      <c r="F14" s="47">
        <v>615</v>
      </c>
      <c r="G14" s="48">
        <v>43726</v>
      </c>
      <c r="H14" s="47">
        <v>653</v>
      </c>
      <c r="I14" s="48">
        <v>43757</v>
      </c>
      <c r="J14" s="47">
        <v>319</v>
      </c>
      <c r="K14" s="48">
        <v>43787</v>
      </c>
      <c r="L14" s="47">
        <v>937</v>
      </c>
      <c r="M14" s="48">
        <v>43818</v>
      </c>
      <c r="N14" s="47">
        <v>677</v>
      </c>
      <c r="O14" s="48">
        <v>43849</v>
      </c>
      <c r="P14" s="47">
        <v>497</v>
      </c>
      <c r="Q14" s="48">
        <v>43878</v>
      </c>
      <c r="R14" s="47">
        <v>960</v>
      </c>
      <c r="S14" s="48">
        <v>43909</v>
      </c>
      <c r="T14" s="47">
        <v>457</v>
      </c>
      <c r="U14" s="48">
        <v>43939</v>
      </c>
      <c r="V14" s="47">
        <v>318</v>
      </c>
      <c r="W14" s="48">
        <v>43970</v>
      </c>
      <c r="X14" s="47">
        <v>377</v>
      </c>
      <c r="Y14" s="48">
        <v>44000</v>
      </c>
      <c r="Z14" s="47">
        <v>343</v>
      </c>
      <c r="AA14" s="48">
        <v>44031</v>
      </c>
      <c r="AB14" s="47">
        <v>162</v>
      </c>
      <c r="AC14" s="48">
        <v>44062</v>
      </c>
      <c r="AD14" s="47">
        <v>342</v>
      </c>
      <c r="AE14" s="48">
        <v>44092</v>
      </c>
      <c r="AF14" s="47">
        <v>235</v>
      </c>
      <c r="AG14" s="48">
        <v>44123</v>
      </c>
      <c r="AH14" s="47">
        <v>601</v>
      </c>
      <c r="AI14" s="48">
        <v>44153</v>
      </c>
      <c r="AJ14" s="47">
        <v>721</v>
      </c>
      <c r="AK14" s="48">
        <v>44243</v>
      </c>
      <c r="AL14" s="47">
        <v>1400</v>
      </c>
      <c r="AM14" s="48">
        <v>44274</v>
      </c>
      <c r="AN14" s="47">
        <v>615</v>
      </c>
    </row>
    <row r="15" spans="1:40" x14ac:dyDescent="0.35">
      <c r="A15" s="48">
        <v>43633</v>
      </c>
      <c r="B15" s="47">
        <v>717</v>
      </c>
      <c r="C15" s="48">
        <v>43664</v>
      </c>
      <c r="D15" s="47">
        <v>604</v>
      </c>
      <c r="E15" s="48">
        <v>43695</v>
      </c>
      <c r="F15" s="47">
        <v>209</v>
      </c>
      <c r="G15" s="48">
        <v>43725</v>
      </c>
      <c r="H15" s="47">
        <v>718</v>
      </c>
      <c r="I15" s="48">
        <v>43756</v>
      </c>
      <c r="J15" s="47">
        <v>541</v>
      </c>
      <c r="K15" s="48">
        <v>43786</v>
      </c>
      <c r="L15" s="47">
        <v>521</v>
      </c>
      <c r="M15" s="48">
        <v>43817</v>
      </c>
      <c r="N15" s="47">
        <v>710</v>
      </c>
      <c r="O15" s="48">
        <v>43848</v>
      </c>
      <c r="P15" s="47">
        <v>557</v>
      </c>
      <c r="Q15" s="48">
        <v>43877</v>
      </c>
      <c r="R15" s="47">
        <v>563</v>
      </c>
      <c r="S15" s="48">
        <v>43908</v>
      </c>
      <c r="T15" s="47">
        <v>521</v>
      </c>
      <c r="U15" s="48">
        <v>43938</v>
      </c>
      <c r="V15" s="47">
        <v>343</v>
      </c>
      <c r="W15" s="48">
        <v>43969</v>
      </c>
      <c r="X15" s="47">
        <v>465</v>
      </c>
      <c r="Y15" s="48">
        <v>43999</v>
      </c>
      <c r="Z15" s="47">
        <v>362</v>
      </c>
      <c r="AA15" s="48">
        <v>44030</v>
      </c>
      <c r="AB15" s="47">
        <v>160</v>
      </c>
      <c r="AC15" s="48">
        <v>44061</v>
      </c>
      <c r="AD15" s="47">
        <v>355</v>
      </c>
      <c r="AE15" s="48">
        <v>44091</v>
      </c>
      <c r="AF15" s="47">
        <v>313</v>
      </c>
      <c r="AG15" s="48">
        <v>44122</v>
      </c>
      <c r="AH15" s="47">
        <v>317</v>
      </c>
      <c r="AI15" s="48">
        <v>44152</v>
      </c>
      <c r="AJ15" s="47">
        <v>655</v>
      </c>
      <c r="AK15" s="48">
        <v>44242</v>
      </c>
      <c r="AL15" s="47">
        <v>1461</v>
      </c>
      <c r="AM15" s="48">
        <v>44273</v>
      </c>
      <c r="AN15" s="47">
        <v>543</v>
      </c>
    </row>
    <row r="16" spans="1:40" x14ac:dyDescent="0.35">
      <c r="A16" s="48">
        <v>43632</v>
      </c>
      <c r="B16" s="47">
        <v>459</v>
      </c>
      <c r="C16" s="48">
        <v>43663</v>
      </c>
      <c r="D16" s="47">
        <v>513</v>
      </c>
      <c r="E16" s="48">
        <v>43694</v>
      </c>
      <c r="F16" s="47">
        <v>301</v>
      </c>
      <c r="G16" s="48">
        <v>43724</v>
      </c>
      <c r="H16" s="47">
        <v>722</v>
      </c>
      <c r="I16" s="48">
        <v>43755</v>
      </c>
      <c r="J16" s="47">
        <v>686</v>
      </c>
      <c r="K16" s="48">
        <v>43785</v>
      </c>
      <c r="L16" s="47">
        <v>493</v>
      </c>
      <c r="M16" s="48">
        <v>43816</v>
      </c>
      <c r="N16" s="47">
        <v>692</v>
      </c>
      <c r="O16" s="48">
        <v>43847</v>
      </c>
      <c r="P16" s="47">
        <v>898</v>
      </c>
      <c r="Q16" s="48">
        <v>43876</v>
      </c>
      <c r="R16" s="47">
        <v>367</v>
      </c>
      <c r="S16" s="48">
        <v>43907</v>
      </c>
      <c r="T16" s="47">
        <v>548</v>
      </c>
      <c r="U16" s="48">
        <v>43937</v>
      </c>
      <c r="V16" s="47">
        <v>470</v>
      </c>
      <c r="W16" s="48">
        <v>43968</v>
      </c>
      <c r="X16" s="47">
        <v>175</v>
      </c>
      <c r="Y16" s="48">
        <v>43998</v>
      </c>
      <c r="Z16" s="47">
        <v>419</v>
      </c>
      <c r="AA16" s="48">
        <v>44029</v>
      </c>
      <c r="AB16" s="47">
        <v>208</v>
      </c>
      <c r="AC16" s="48">
        <v>44060</v>
      </c>
      <c r="AD16" s="47">
        <v>273</v>
      </c>
      <c r="AE16" s="48">
        <v>44090</v>
      </c>
      <c r="AF16" s="47">
        <v>442</v>
      </c>
      <c r="AG16" s="48">
        <v>44121</v>
      </c>
      <c r="AH16" s="47">
        <v>294</v>
      </c>
      <c r="AI16" s="48">
        <v>44151</v>
      </c>
      <c r="AJ16" s="47">
        <v>766</v>
      </c>
      <c r="AK16" s="48">
        <v>44241</v>
      </c>
      <c r="AL16" s="47">
        <v>792</v>
      </c>
      <c r="AM16" s="48">
        <v>44272</v>
      </c>
      <c r="AN16" s="47">
        <v>687</v>
      </c>
    </row>
    <row r="17" spans="1:40" x14ac:dyDescent="0.35">
      <c r="A17" s="48">
        <v>43631</v>
      </c>
      <c r="B17" s="47">
        <v>325</v>
      </c>
      <c r="C17" s="48">
        <v>43662</v>
      </c>
      <c r="D17" s="47">
        <v>544</v>
      </c>
      <c r="E17" s="48">
        <v>43693</v>
      </c>
      <c r="F17" s="47">
        <v>467</v>
      </c>
      <c r="G17" s="48">
        <v>43723</v>
      </c>
      <c r="H17" s="47">
        <v>413</v>
      </c>
      <c r="I17" s="48">
        <v>43754</v>
      </c>
      <c r="J17" s="47">
        <v>756</v>
      </c>
      <c r="K17" s="48">
        <v>43784</v>
      </c>
      <c r="L17" s="47">
        <v>664</v>
      </c>
      <c r="M17" s="48">
        <v>43815</v>
      </c>
      <c r="N17" s="47">
        <v>867</v>
      </c>
      <c r="O17" s="48">
        <v>43846</v>
      </c>
      <c r="P17" s="47">
        <v>1083</v>
      </c>
      <c r="Q17" s="48">
        <v>43875</v>
      </c>
      <c r="R17" s="47">
        <v>579</v>
      </c>
      <c r="S17" s="48">
        <v>43906</v>
      </c>
      <c r="T17" s="47">
        <v>565</v>
      </c>
      <c r="U17" s="48">
        <v>43936</v>
      </c>
      <c r="V17" s="47">
        <v>561</v>
      </c>
      <c r="W17" s="48">
        <v>43967</v>
      </c>
      <c r="X17" s="47">
        <v>252</v>
      </c>
      <c r="Y17" s="48">
        <v>43997</v>
      </c>
      <c r="Z17" s="47">
        <v>413</v>
      </c>
      <c r="AA17" s="48">
        <v>44028</v>
      </c>
      <c r="AB17" s="47">
        <v>218</v>
      </c>
      <c r="AC17" s="48">
        <v>44059</v>
      </c>
      <c r="AD17" s="47">
        <v>193</v>
      </c>
      <c r="AE17" s="48">
        <v>44089</v>
      </c>
      <c r="AF17" s="47">
        <v>406</v>
      </c>
      <c r="AG17" s="48">
        <v>44120</v>
      </c>
      <c r="AH17" s="47">
        <v>440</v>
      </c>
      <c r="AI17" s="48">
        <v>44150</v>
      </c>
      <c r="AJ17" s="47">
        <v>300</v>
      </c>
      <c r="AK17" s="48">
        <v>44240</v>
      </c>
      <c r="AL17" s="47">
        <v>818</v>
      </c>
      <c r="AM17" s="48">
        <v>44271</v>
      </c>
      <c r="AN17" s="47">
        <v>833</v>
      </c>
    </row>
    <row r="18" spans="1:40" x14ac:dyDescent="0.35">
      <c r="A18" s="48">
        <v>43630</v>
      </c>
      <c r="B18" s="47">
        <v>649</v>
      </c>
      <c r="C18" s="48">
        <v>43661</v>
      </c>
      <c r="D18" s="47">
        <v>556</v>
      </c>
      <c r="E18" s="48">
        <v>43692</v>
      </c>
      <c r="F18" s="47">
        <v>540</v>
      </c>
      <c r="G18" s="48">
        <v>43722</v>
      </c>
      <c r="H18" s="47">
        <v>283</v>
      </c>
      <c r="I18" s="48">
        <v>43753</v>
      </c>
      <c r="J18" s="47">
        <v>942</v>
      </c>
      <c r="K18" s="48">
        <v>43783</v>
      </c>
      <c r="L18" s="47">
        <v>774</v>
      </c>
      <c r="M18" s="48">
        <v>43814</v>
      </c>
      <c r="N18" s="47">
        <v>310</v>
      </c>
      <c r="O18" s="48">
        <v>43845</v>
      </c>
      <c r="P18" s="47">
        <v>1040</v>
      </c>
      <c r="Q18" s="48">
        <v>43874</v>
      </c>
      <c r="R18" s="47">
        <v>785</v>
      </c>
      <c r="S18" s="48">
        <v>43905</v>
      </c>
      <c r="T18" s="47">
        <v>121</v>
      </c>
      <c r="U18" s="48">
        <v>43935</v>
      </c>
      <c r="V18" s="47">
        <v>570</v>
      </c>
      <c r="W18" s="48">
        <v>43966</v>
      </c>
      <c r="X18" s="47">
        <v>350</v>
      </c>
      <c r="Y18" s="48">
        <v>43996</v>
      </c>
      <c r="Z18" s="47">
        <v>270</v>
      </c>
      <c r="AA18" s="48">
        <v>44027</v>
      </c>
      <c r="AB18" s="47">
        <v>246</v>
      </c>
      <c r="AC18" s="48">
        <v>44058</v>
      </c>
      <c r="AD18" s="47">
        <v>144</v>
      </c>
      <c r="AE18" s="48">
        <v>44088</v>
      </c>
      <c r="AF18" s="47">
        <v>426</v>
      </c>
      <c r="AG18" s="48">
        <v>44119</v>
      </c>
      <c r="AH18" s="47">
        <v>496</v>
      </c>
      <c r="AI18" s="48">
        <v>44149</v>
      </c>
      <c r="AJ18" s="47">
        <v>301</v>
      </c>
      <c r="AK18" s="48">
        <v>44239</v>
      </c>
      <c r="AL18" s="47">
        <v>1599</v>
      </c>
      <c r="AM18" s="48">
        <v>44270</v>
      </c>
      <c r="AN18" s="47">
        <v>850</v>
      </c>
    </row>
    <row r="19" spans="1:40" x14ac:dyDescent="0.35">
      <c r="A19" s="48">
        <v>43629</v>
      </c>
      <c r="B19" s="47">
        <v>2373</v>
      </c>
      <c r="C19" s="48">
        <v>43660</v>
      </c>
      <c r="D19" s="47">
        <v>410</v>
      </c>
      <c r="E19" s="48">
        <v>43691</v>
      </c>
      <c r="F19" s="47">
        <v>587</v>
      </c>
      <c r="G19" s="48">
        <v>43721</v>
      </c>
      <c r="H19" s="47">
        <v>524</v>
      </c>
      <c r="I19" s="48">
        <v>43752</v>
      </c>
      <c r="J19" s="47">
        <v>1066</v>
      </c>
      <c r="K19" s="48">
        <v>43782</v>
      </c>
      <c r="L19" s="47">
        <v>886</v>
      </c>
      <c r="M19" s="48">
        <v>43813</v>
      </c>
      <c r="N19" s="47">
        <v>410</v>
      </c>
      <c r="O19" s="48">
        <v>43844</v>
      </c>
      <c r="P19" s="47">
        <v>970</v>
      </c>
      <c r="Q19" s="48">
        <v>43873</v>
      </c>
      <c r="R19" s="47">
        <v>846</v>
      </c>
      <c r="S19" s="48">
        <v>43904</v>
      </c>
      <c r="T19" s="47">
        <v>382</v>
      </c>
      <c r="U19" s="48">
        <v>43934</v>
      </c>
      <c r="V19" s="47">
        <v>472</v>
      </c>
      <c r="W19" s="48">
        <v>43965</v>
      </c>
      <c r="X19" s="47">
        <v>471</v>
      </c>
      <c r="Y19" s="48">
        <v>43995</v>
      </c>
      <c r="Z19" s="47">
        <v>221</v>
      </c>
      <c r="AA19" s="48">
        <v>44026</v>
      </c>
      <c r="AB19" s="47">
        <v>309</v>
      </c>
      <c r="AC19" s="48">
        <v>44057</v>
      </c>
      <c r="AD19" s="47">
        <v>327</v>
      </c>
      <c r="AE19" s="48">
        <v>44087</v>
      </c>
      <c r="AF19" s="47">
        <v>287</v>
      </c>
      <c r="AG19" s="48">
        <v>44118</v>
      </c>
      <c r="AH19" s="47">
        <v>516</v>
      </c>
      <c r="AI19" s="48">
        <v>44148</v>
      </c>
      <c r="AJ19" s="47">
        <v>451</v>
      </c>
      <c r="AK19" s="48">
        <v>44238</v>
      </c>
      <c r="AL19" s="47">
        <v>2053</v>
      </c>
      <c r="AM19" s="48">
        <v>44269</v>
      </c>
      <c r="AN19" s="47">
        <v>368</v>
      </c>
    </row>
    <row r="20" spans="1:40" x14ac:dyDescent="0.35">
      <c r="A20" s="48">
        <v>43628</v>
      </c>
      <c r="B20" s="47">
        <v>742</v>
      </c>
      <c r="C20" s="48">
        <v>43659</v>
      </c>
      <c r="D20" s="47">
        <v>233</v>
      </c>
      <c r="E20" s="48">
        <v>43690</v>
      </c>
      <c r="F20" s="47">
        <v>601</v>
      </c>
      <c r="G20" s="48">
        <v>43720</v>
      </c>
      <c r="H20" s="47">
        <v>586</v>
      </c>
      <c r="I20" s="48">
        <v>43751</v>
      </c>
      <c r="J20" s="47">
        <v>586</v>
      </c>
      <c r="K20" s="48">
        <v>43781</v>
      </c>
      <c r="L20" s="47">
        <v>1019</v>
      </c>
      <c r="M20" s="48">
        <v>43812</v>
      </c>
      <c r="N20" s="47">
        <v>667</v>
      </c>
      <c r="O20" s="48">
        <v>43843</v>
      </c>
      <c r="P20" s="47">
        <v>1019</v>
      </c>
      <c r="Q20" s="48">
        <v>43872</v>
      </c>
      <c r="R20" s="47">
        <v>916</v>
      </c>
      <c r="S20" s="48">
        <v>43903</v>
      </c>
      <c r="T20" s="47">
        <v>400</v>
      </c>
      <c r="U20" s="48">
        <v>43933</v>
      </c>
      <c r="V20" s="47">
        <v>298</v>
      </c>
      <c r="W20" s="48">
        <v>43964</v>
      </c>
      <c r="X20" s="47">
        <v>451</v>
      </c>
      <c r="Y20" s="48">
        <v>43994</v>
      </c>
      <c r="Z20" s="47">
        <v>347</v>
      </c>
      <c r="AA20" s="48">
        <v>44025</v>
      </c>
      <c r="AB20" s="47">
        <v>296</v>
      </c>
      <c r="AC20" s="48">
        <v>44056</v>
      </c>
      <c r="AD20" s="47">
        <v>260</v>
      </c>
      <c r="AE20" s="48">
        <v>44086</v>
      </c>
      <c r="AF20" s="47">
        <v>148</v>
      </c>
      <c r="AG20" s="48">
        <v>44117</v>
      </c>
      <c r="AH20" s="47">
        <v>633</v>
      </c>
      <c r="AI20" s="48">
        <v>44147</v>
      </c>
      <c r="AJ20" s="47">
        <v>577</v>
      </c>
      <c r="AK20" s="48">
        <v>44237</v>
      </c>
      <c r="AL20" s="47">
        <v>1373</v>
      </c>
      <c r="AM20" s="48">
        <v>44268</v>
      </c>
      <c r="AN20" s="47">
        <v>320</v>
      </c>
    </row>
    <row r="21" spans="1:40" x14ac:dyDescent="0.35">
      <c r="A21" s="48">
        <v>43627</v>
      </c>
      <c r="B21" s="47">
        <v>1603</v>
      </c>
      <c r="C21" s="48">
        <v>43658</v>
      </c>
      <c r="D21" s="47">
        <v>444</v>
      </c>
      <c r="E21" s="48">
        <v>43689</v>
      </c>
      <c r="F21" s="47">
        <v>640</v>
      </c>
      <c r="G21" s="48">
        <v>43719</v>
      </c>
      <c r="H21" s="47">
        <v>629</v>
      </c>
      <c r="I21" s="48">
        <v>43750</v>
      </c>
      <c r="J21" s="47">
        <v>496</v>
      </c>
      <c r="K21" s="48">
        <v>43780</v>
      </c>
      <c r="L21" s="47">
        <v>923</v>
      </c>
      <c r="M21" s="48">
        <v>43811</v>
      </c>
      <c r="N21" s="47">
        <v>807</v>
      </c>
      <c r="O21" s="48">
        <v>43842</v>
      </c>
      <c r="P21" s="47">
        <v>746</v>
      </c>
      <c r="Q21" s="48">
        <v>43871</v>
      </c>
      <c r="R21" s="47">
        <v>1129</v>
      </c>
      <c r="S21" s="48">
        <v>43902</v>
      </c>
      <c r="T21" s="47">
        <v>483</v>
      </c>
      <c r="U21" s="48">
        <v>43932</v>
      </c>
      <c r="V21" s="47">
        <v>269</v>
      </c>
      <c r="W21" s="48">
        <v>43963</v>
      </c>
      <c r="X21" s="47">
        <v>528</v>
      </c>
      <c r="Y21" s="48">
        <v>43993</v>
      </c>
      <c r="Z21" s="47">
        <v>422</v>
      </c>
      <c r="AA21" s="48">
        <v>44024</v>
      </c>
      <c r="AB21" s="47">
        <v>181</v>
      </c>
      <c r="AC21" s="48">
        <v>44055</v>
      </c>
      <c r="AD21" s="47">
        <v>604</v>
      </c>
      <c r="AE21" s="48">
        <v>44085</v>
      </c>
      <c r="AF21" s="47">
        <v>298</v>
      </c>
      <c r="AG21" s="48">
        <v>44116</v>
      </c>
      <c r="AH21" s="47">
        <v>752</v>
      </c>
      <c r="AI21" s="48">
        <v>44146</v>
      </c>
      <c r="AJ21" s="47">
        <v>600</v>
      </c>
      <c r="AK21" s="48">
        <v>44236</v>
      </c>
      <c r="AL21" s="47">
        <v>1549</v>
      </c>
      <c r="AM21" s="48">
        <v>44267</v>
      </c>
      <c r="AN21" s="47">
        <v>759</v>
      </c>
    </row>
    <row r="22" spans="1:40" x14ac:dyDescent="0.35">
      <c r="A22" s="48">
        <v>43626</v>
      </c>
      <c r="B22" s="47">
        <v>494</v>
      </c>
      <c r="C22" s="48">
        <v>43657</v>
      </c>
      <c r="D22" s="47">
        <v>471</v>
      </c>
      <c r="E22" s="48">
        <v>43688</v>
      </c>
      <c r="F22" s="47">
        <v>382</v>
      </c>
      <c r="G22" s="48">
        <v>43718</v>
      </c>
      <c r="H22" s="47">
        <v>558</v>
      </c>
      <c r="I22" s="48">
        <v>43749</v>
      </c>
      <c r="J22" s="47">
        <v>757</v>
      </c>
      <c r="K22" s="48">
        <v>43779</v>
      </c>
      <c r="L22" s="47">
        <v>811</v>
      </c>
      <c r="M22" s="48">
        <v>43810</v>
      </c>
      <c r="N22" s="47">
        <v>810</v>
      </c>
      <c r="O22" s="48">
        <v>43841</v>
      </c>
      <c r="P22" s="47">
        <v>605</v>
      </c>
      <c r="Q22" s="48">
        <v>43870</v>
      </c>
      <c r="R22" s="47">
        <v>544</v>
      </c>
      <c r="S22" s="48">
        <v>43901</v>
      </c>
      <c r="T22" s="47">
        <v>970</v>
      </c>
      <c r="U22" s="48">
        <v>43931</v>
      </c>
      <c r="V22" s="47">
        <v>285</v>
      </c>
      <c r="W22" s="48">
        <v>43962</v>
      </c>
      <c r="X22" s="47">
        <v>508</v>
      </c>
      <c r="Y22" s="48">
        <v>43992</v>
      </c>
      <c r="Z22" s="47">
        <v>341</v>
      </c>
      <c r="AA22" s="48">
        <v>44023</v>
      </c>
      <c r="AB22" s="47">
        <v>171</v>
      </c>
      <c r="AC22" s="48">
        <v>44054</v>
      </c>
      <c r="AD22" s="47">
        <v>303</v>
      </c>
      <c r="AE22" s="48">
        <v>44084</v>
      </c>
      <c r="AF22" s="47">
        <v>298</v>
      </c>
      <c r="AG22" s="48">
        <v>44115</v>
      </c>
      <c r="AH22" s="47">
        <v>149</v>
      </c>
      <c r="AI22" s="48">
        <v>44145</v>
      </c>
      <c r="AJ22" s="47">
        <v>684</v>
      </c>
      <c r="AK22" s="48">
        <v>44235</v>
      </c>
      <c r="AL22" s="47">
        <v>1309</v>
      </c>
      <c r="AM22" s="48">
        <v>44266</v>
      </c>
      <c r="AN22" s="47">
        <v>787</v>
      </c>
    </row>
    <row r="23" spans="1:40" x14ac:dyDescent="0.35">
      <c r="A23" s="48">
        <v>43625</v>
      </c>
      <c r="B23" s="47">
        <v>556</v>
      </c>
      <c r="C23" s="48">
        <v>43656</v>
      </c>
      <c r="D23" s="47">
        <v>562</v>
      </c>
      <c r="E23" s="48">
        <v>43687</v>
      </c>
      <c r="F23" s="47">
        <v>389</v>
      </c>
      <c r="G23" s="48">
        <v>43717</v>
      </c>
      <c r="H23" s="47">
        <v>532</v>
      </c>
      <c r="I23" s="48">
        <v>43748</v>
      </c>
      <c r="J23" s="47">
        <v>1151</v>
      </c>
      <c r="K23" s="48">
        <v>43778</v>
      </c>
      <c r="L23" s="47">
        <v>582</v>
      </c>
      <c r="M23" s="48">
        <v>43809</v>
      </c>
      <c r="N23" s="47">
        <v>827</v>
      </c>
      <c r="O23" s="48">
        <v>43840</v>
      </c>
      <c r="P23" s="47">
        <v>1234</v>
      </c>
      <c r="Q23" s="48">
        <v>43869</v>
      </c>
      <c r="R23" s="47">
        <v>406</v>
      </c>
      <c r="S23" s="48">
        <v>43900</v>
      </c>
      <c r="T23" s="47">
        <v>703</v>
      </c>
      <c r="U23" s="48">
        <v>43930</v>
      </c>
      <c r="V23" s="47">
        <v>310</v>
      </c>
      <c r="W23" s="48">
        <v>43961</v>
      </c>
      <c r="X23" s="47">
        <v>392</v>
      </c>
      <c r="Y23" s="48">
        <v>43991</v>
      </c>
      <c r="Z23" s="47">
        <v>343</v>
      </c>
      <c r="AA23" s="48">
        <v>44022</v>
      </c>
      <c r="AB23" s="47">
        <v>249</v>
      </c>
      <c r="AC23" s="48">
        <v>44053</v>
      </c>
      <c r="AD23" s="47">
        <v>305</v>
      </c>
      <c r="AE23" s="48">
        <v>44083</v>
      </c>
      <c r="AF23" s="47">
        <v>395</v>
      </c>
      <c r="AG23" s="48">
        <v>44114</v>
      </c>
      <c r="AH23" s="47">
        <v>2</v>
      </c>
      <c r="AI23" s="48">
        <v>44144</v>
      </c>
      <c r="AJ23" s="47">
        <v>674</v>
      </c>
      <c r="AK23" s="48">
        <v>44234</v>
      </c>
      <c r="AL23" s="47">
        <v>651</v>
      </c>
      <c r="AM23" s="48">
        <v>44265</v>
      </c>
      <c r="AN23" s="47">
        <v>1056</v>
      </c>
    </row>
    <row r="24" spans="1:40" x14ac:dyDescent="0.35">
      <c r="A24" s="48">
        <v>43624</v>
      </c>
      <c r="B24" s="47">
        <v>557</v>
      </c>
      <c r="C24" s="48">
        <v>43655</v>
      </c>
      <c r="D24" s="47">
        <v>487</v>
      </c>
      <c r="E24" s="48">
        <v>43686</v>
      </c>
      <c r="F24" s="47">
        <v>411</v>
      </c>
      <c r="G24" s="48">
        <v>43716</v>
      </c>
      <c r="H24" s="47">
        <v>409</v>
      </c>
      <c r="I24" s="48">
        <v>43747</v>
      </c>
      <c r="J24" s="47">
        <v>1369</v>
      </c>
      <c r="K24" s="48">
        <v>43777</v>
      </c>
      <c r="L24" s="47">
        <v>845</v>
      </c>
      <c r="M24" s="48">
        <v>43808</v>
      </c>
      <c r="N24" s="47">
        <v>785</v>
      </c>
      <c r="O24" s="48">
        <v>43839</v>
      </c>
      <c r="P24" s="47">
        <v>1030</v>
      </c>
      <c r="Q24" s="48">
        <v>43868</v>
      </c>
      <c r="R24" s="47">
        <v>682</v>
      </c>
      <c r="S24" s="48">
        <v>43899</v>
      </c>
      <c r="T24" s="47">
        <v>818</v>
      </c>
      <c r="U24" s="48">
        <v>43929</v>
      </c>
      <c r="V24" s="47">
        <v>431</v>
      </c>
      <c r="W24" s="48">
        <v>43960</v>
      </c>
      <c r="X24" s="47">
        <v>238</v>
      </c>
      <c r="Y24" s="48">
        <v>43990</v>
      </c>
      <c r="Z24" s="47">
        <v>588</v>
      </c>
      <c r="AA24" s="48">
        <v>44021</v>
      </c>
      <c r="AB24" s="47">
        <v>235</v>
      </c>
      <c r="AC24" s="48">
        <v>44052</v>
      </c>
      <c r="AD24" s="47">
        <v>153</v>
      </c>
      <c r="AE24" s="48">
        <v>44082</v>
      </c>
      <c r="AF24" s="47">
        <v>404</v>
      </c>
      <c r="AG24" s="48">
        <v>44113</v>
      </c>
      <c r="AH24" s="47">
        <v>246</v>
      </c>
      <c r="AI24" s="48">
        <v>44143</v>
      </c>
      <c r="AJ24" s="47">
        <v>326</v>
      </c>
      <c r="AK24" s="48">
        <v>44233</v>
      </c>
      <c r="AL24" s="47">
        <v>628</v>
      </c>
      <c r="AM24" s="48">
        <v>44264</v>
      </c>
      <c r="AN24" s="47">
        <v>637</v>
      </c>
    </row>
    <row r="25" spans="1:40" x14ac:dyDescent="0.35">
      <c r="A25" s="48">
        <v>43623</v>
      </c>
      <c r="B25" s="47">
        <v>1260</v>
      </c>
      <c r="C25" s="48">
        <v>43654</v>
      </c>
      <c r="D25" s="47">
        <v>603</v>
      </c>
      <c r="E25" s="48">
        <v>43685</v>
      </c>
      <c r="F25" s="47">
        <v>549</v>
      </c>
      <c r="G25" s="48">
        <v>43715</v>
      </c>
      <c r="H25" s="47">
        <v>306</v>
      </c>
      <c r="I25" s="48">
        <v>43746</v>
      </c>
      <c r="J25" s="47">
        <v>1116</v>
      </c>
      <c r="K25" s="48">
        <v>43776</v>
      </c>
      <c r="L25" s="47">
        <v>1320</v>
      </c>
      <c r="M25" s="48">
        <v>43807</v>
      </c>
      <c r="N25" s="47">
        <v>222</v>
      </c>
      <c r="O25" s="48">
        <v>43838</v>
      </c>
      <c r="P25" s="47">
        <v>1104</v>
      </c>
      <c r="Q25" s="48">
        <v>43867</v>
      </c>
      <c r="R25" s="47">
        <v>1141</v>
      </c>
      <c r="S25" s="48">
        <v>43898</v>
      </c>
      <c r="T25" s="47">
        <v>506</v>
      </c>
      <c r="U25" s="48">
        <v>43928</v>
      </c>
      <c r="V25" s="47">
        <v>463</v>
      </c>
      <c r="W25" s="48">
        <v>43959</v>
      </c>
      <c r="X25" s="47">
        <v>384</v>
      </c>
      <c r="Y25" s="48">
        <v>43989</v>
      </c>
      <c r="Z25" s="47">
        <v>289</v>
      </c>
      <c r="AA25" s="48">
        <v>44020</v>
      </c>
      <c r="AB25" s="47">
        <v>337</v>
      </c>
      <c r="AC25" s="48">
        <v>44051</v>
      </c>
      <c r="AD25" s="47">
        <v>124</v>
      </c>
      <c r="AE25" s="48">
        <v>44081</v>
      </c>
      <c r="AF25" s="47">
        <v>319</v>
      </c>
      <c r="AG25" s="48">
        <v>44112</v>
      </c>
      <c r="AH25" s="47">
        <v>387</v>
      </c>
      <c r="AI25" s="48">
        <v>44142</v>
      </c>
      <c r="AJ25" s="47">
        <v>325</v>
      </c>
      <c r="AK25" s="48">
        <v>44232</v>
      </c>
      <c r="AL25" s="47">
        <v>1216</v>
      </c>
      <c r="AM25" s="48">
        <v>44263</v>
      </c>
      <c r="AN25" s="47">
        <v>643</v>
      </c>
    </row>
    <row r="26" spans="1:40" x14ac:dyDescent="0.35">
      <c r="A26" s="48">
        <v>43622</v>
      </c>
      <c r="B26" s="47">
        <v>1189</v>
      </c>
      <c r="C26" s="48">
        <v>43653</v>
      </c>
      <c r="D26" s="47">
        <v>376</v>
      </c>
      <c r="E26" s="48">
        <v>43684</v>
      </c>
      <c r="F26" s="47">
        <v>520</v>
      </c>
      <c r="G26" s="48">
        <v>43714</v>
      </c>
      <c r="H26" s="47">
        <v>472</v>
      </c>
      <c r="I26" s="48">
        <v>43745</v>
      </c>
      <c r="J26" s="47">
        <v>999</v>
      </c>
      <c r="K26" s="48">
        <v>43775</v>
      </c>
      <c r="L26" s="47">
        <v>1612</v>
      </c>
      <c r="M26" s="48">
        <v>43806</v>
      </c>
      <c r="N26" s="47">
        <v>352</v>
      </c>
      <c r="O26" s="48">
        <v>43837</v>
      </c>
      <c r="P26" s="47">
        <v>1008</v>
      </c>
      <c r="Q26" s="48">
        <v>43866</v>
      </c>
      <c r="R26" s="47">
        <v>1141</v>
      </c>
      <c r="S26" s="48">
        <v>43897</v>
      </c>
      <c r="T26" s="47">
        <v>389</v>
      </c>
      <c r="U26" s="48">
        <v>43927</v>
      </c>
      <c r="V26" s="47">
        <v>432</v>
      </c>
      <c r="W26" s="48">
        <v>43958</v>
      </c>
      <c r="X26" s="47">
        <v>515</v>
      </c>
      <c r="Y26" s="48">
        <v>43988</v>
      </c>
      <c r="Z26" s="47">
        <v>258</v>
      </c>
      <c r="AA26" s="48">
        <v>44019</v>
      </c>
      <c r="AB26" s="47">
        <v>287</v>
      </c>
      <c r="AC26" s="48">
        <v>44050</v>
      </c>
      <c r="AD26" s="47">
        <v>210</v>
      </c>
      <c r="AE26" s="48">
        <v>44080</v>
      </c>
      <c r="AF26" s="47">
        <v>320</v>
      </c>
      <c r="AG26" s="48">
        <v>44111</v>
      </c>
      <c r="AH26" s="47">
        <v>438</v>
      </c>
      <c r="AI26" s="48">
        <v>44141</v>
      </c>
      <c r="AJ26" s="47">
        <v>410</v>
      </c>
      <c r="AK26" s="48">
        <v>44231</v>
      </c>
      <c r="AL26" s="47">
        <v>1223</v>
      </c>
      <c r="AM26" s="48">
        <v>44262</v>
      </c>
      <c r="AN26" s="47">
        <v>325</v>
      </c>
    </row>
    <row r="27" spans="1:40" x14ac:dyDescent="0.35">
      <c r="A27" s="48">
        <v>43621</v>
      </c>
      <c r="B27" s="47">
        <v>768</v>
      </c>
      <c r="C27" s="48">
        <v>43652</v>
      </c>
      <c r="D27" s="47">
        <v>299</v>
      </c>
      <c r="E27" s="48">
        <v>43683</v>
      </c>
      <c r="F27" s="47">
        <v>657</v>
      </c>
      <c r="G27" s="48">
        <v>43713</v>
      </c>
      <c r="H27" s="47">
        <v>568</v>
      </c>
      <c r="I27" s="48">
        <v>43744</v>
      </c>
      <c r="J27" s="47">
        <v>605</v>
      </c>
      <c r="K27" s="48">
        <v>43774</v>
      </c>
      <c r="L27" s="47">
        <v>1013</v>
      </c>
      <c r="M27" s="48">
        <v>43805</v>
      </c>
      <c r="N27" s="47">
        <v>678</v>
      </c>
      <c r="O27" s="48">
        <v>43836</v>
      </c>
      <c r="P27" s="47">
        <v>1014</v>
      </c>
      <c r="Q27" s="48">
        <v>43865</v>
      </c>
      <c r="R27" s="47">
        <v>1129</v>
      </c>
      <c r="S27" s="48">
        <v>43896</v>
      </c>
      <c r="T27" s="47">
        <v>489</v>
      </c>
      <c r="U27" s="48">
        <v>43926</v>
      </c>
      <c r="V27" s="47">
        <v>387</v>
      </c>
      <c r="W27" s="48">
        <v>43957</v>
      </c>
      <c r="X27" s="47">
        <v>470</v>
      </c>
      <c r="Y27" s="48">
        <v>43987</v>
      </c>
      <c r="Z27" s="47">
        <v>401</v>
      </c>
      <c r="AA27" s="48">
        <v>44018</v>
      </c>
      <c r="AB27" s="47">
        <v>521</v>
      </c>
      <c r="AC27" s="48">
        <v>44049</v>
      </c>
      <c r="AD27" s="47">
        <v>293</v>
      </c>
      <c r="AE27" s="48">
        <v>44079</v>
      </c>
      <c r="AF27" s="47">
        <v>226</v>
      </c>
      <c r="AG27" s="48">
        <v>44110</v>
      </c>
      <c r="AH27" s="47">
        <v>489</v>
      </c>
      <c r="AI27" s="48">
        <v>44140</v>
      </c>
      <c r="AJ27" s="47">
        <v>553</v>
      </c>
      <c r="AK27" s="48">
        <v>44230</v>
      </c>
      <c r="AL27" s="47">
        <v>1088</v>
      </c>
      <c r="AM27" s="48">
        <v>44261</v>
      </c>
      <c r="AN27" s="47">
        <v>314</v>
      </c>
    </row>
    <row r="28" spans="1:40" x14ac:dyDescent="0.35">
      <c r="A28" s="48">
        <v>43620</v>
      </c>
      <c r="B28" s="47">
        <v>763</v>
      </c>
      <c r="C28" s="48">
        <v>43651</v>
      </c>
      <c r="D28" s="47">
        <v>449</v>
      </c>
      <c r="E28" s="48">
        <v>43682</v>
      </c>
      <c r="F28" s="47">
        <v>702</v>
      </c>
      <c r="G28" s="48">
        <v>43712</v>
      </c>
      <c r="H28" s="47">
        <v>725</v>
      </c>
      <c r="I28" s="48">
        <v>43743</v>
      </c>
      <c r="J28" s="47">
        <v>427</v>
      </c>
      <c r="K28" s="48">
        <v>43773</v>
      </c>
      <c r="L28" s="47">
        <v>1021</v>
      </c>
      <c r="M28" s="48">
        <v>43804</v>
      </c>
      <c r="N28" s="47">
        <v>556</v>
      </c>
      <c r="O28" s="48">
        <v>43835</v>
      </c>
      <c r="P28" s="47">
        <v>664</v>
      </c>
      <c r="Q28" s="48">
        <v>43864</v>
      </c>
      <c r="R28" s="47">
        <v>1037</v>
      </c>
      <c r="S28" s="48">
        <v>43895</v>
      </c>
      <c r="T28" s="47">
        <v>464</v>
      </c>
      <c r="U28" s="48">
        <v>43925</v>
      </c>
      <c r="V28" s="47">
        <v>402</v>
      </c>
      <c r="W28" s="48">
        <v>43956</v>
      </c>
      <c r="X28" s="47">
        <v>586</v>
      </c>
      <c r="Y28" s="48">
        <v>43986</v>
      </c>
      <c r="Z28" s="47">
        <v>382</v>
      </c>
      <c r="AA28" s="48">
        <v>44017</v>
      </c>
      <c r="AB28" s="47">
        <v>209</v>
      </c>
      <c r="AC28" s="48">
        <v>44048</v>
      </c>
      <c r="AD28" s="47">
        <v>418</v>
      </c>
      <c r="AE28" s="48">
        <v>44078</v>
      </c>
      <c r="AF28" s="47">
        <v>403</v>
      </c>
      <c r="AG28" s="48">
        <v>44109</v>
      </c>
      <c r="AH28" s="47">
        <v>633</v>
      </c>
      <c r="AI28" s="48">
        <v>44139</v>
      </c>
      <c r="AJ28" s="47">
        <v>571</v>
      </c>
      <c r="AK28" s="48">
        <v>44229</v>
      </c>
      <c r="AL28" s="47">
        <v>1357</v>
      </c>
      <c r="AM28" s="48">
        <v>44260</v>
      </c>
      <c r="AN28" s="47">
        <v>545</v>
      </c>
    </row>
    <row r="29" spans="1:40" x14ac:dyDescent="0.35">
      <c r="A29" s="48">
        <v>43619</v>
      </c>
      <c r="B29" s="47">
        <v>904</v>
      </c>
      <c r="C29" s="48">
        <v>43650</v>
      </c>
      <c r="D29" s="47">
        <v>483</v>
      </c>
      <c r="E29" s="48">
        <v>43681</v>
      </c>
      <c r="F29" s="47">
        <v>28</v>
      </c>
      <c r="G29" s="48">
        <v>43711</v>
      </c>
      <c r="H29" s="47">
        <v>617</v>
      </c>
      <c r="I29" s="48">
        <v>43742</v>
      </c>
      <c r="J29" s="47">
        <v>579</v>
      </c>
      <c r="K29" s="48">
        <v>43772</v>
      </c>
      <c r="L29" s="47">
        <v>630</v>
      </c>
      <c r="M29" s="48">
        <v>43803</v>
      </c>
      <c r="N29" s="47">
        <v>671</v>
      </c>
      <c r="O29" s="48">
        <v>43834</v>
      </c>
      <c r="P29" s="47">
        <v>632</v>
      </c>
      <c r="Q29" s="48">
        <v>43863</v>
      </c>
      <c r="R29" s="47">
        <v>764</v>
      </c>
      <c r="S29" s="48">
        <v>43894</v>
      </c>
      <c r="T29" s="47">
        <v>497</v>
      </c>
      <c r="U29" s="48">
        <v>43924</v>
      </c>
      <c r="V29" s="47">
        <v>610</v>
      </c>
      <c r="W29" s="48">
        <v>43955</v>
      </c>
      <c r="X29" s="47">
        <v>663</v>
      </c>
      <c r="Y29" s="48">
        <v>43985</v>
      </c>
      <c r="Z29" s="47">
        <v>461</v>
      </c>
      <c r="AA29" s="48">
        <v>44016</v>
      </c>
      <c r="AB29" s="47">
        <v>151</v>
      </c>
      <c r="AC29" s="48">
        <v>44047</v>
      </c>
      <c r="AD29" s="47">
        <v>435</v>
      </c>
      <c r="AE29" s="48">
        <v>44077</v>
      </c>
      <c r="AF29" s="47">
        <v>350</v>
      </c>
      <c r="AG29" s="48">
        <v>44108</v>
      </c>
      <c r="AH29" s="47">
        <v>285</v>
      </c>
      <c r="AI29" s="48">
        <v>44138</v>
      </c>
      <c r="AJ29" s="47">
        <v>817</v>
      </c>
      <c r="AK29" s="48">
        <v>44228</v>
      </c>
      <c r="AL29" s="47">
        <v>1843</v>
      </c>
      <c r="AM29" s="48">
        <v>44259</v>
      </c>
      <c r="AN29" s="47">
        <v>756</v>
      </c>
    </row>
    <row r="30" spans="1:40" x14ac:dyDescent="0.35">
      <c r="A30" s="48">
        <v>43618</v>
      </c>
      <c r="B30" s="47">
        <v>544</v>
      </c>
      <c r="C30" s="48">
        <v>43649</v>
      </c>
      <c r="D30" s="47">
        <v>572</v>
      </c>
      <c r="E30" s="48">
        <v>43680</v>
      </c>
      <c r="F30" s="47">
        <v>219</v>
      </c>
      <c r="G30" s="48">
        <v>43710</v>
      </c>
      <c r="H30" s="47">
        <v>779</v>
      </c>
      <c r="I30" s="48">
        <v>43741</v>
      </c>
      <c r="J30" s="47">
        <v>654</v>
      </c>
      <c r="K30" s="48">
        <v>43771</v>
      </c>
      <c r="L30" s="47">
        <v>513</v>
      </c>
      <c r="M30" s="48">
        <v>43802</v>
      </c>
      <c r="N30" s="47">
        <v>654</v>
      </c>
      <c r="O30" s="48">
        <v>43833</v>
      </c>
      <c r="P30" s="47">
        <v>945</v>
      </c>
      <c r="Q30" s="48">
        <v>43862</v>
      </c>
      <c r="R30" s="47">
        <v>868</v>
      </c>
      <c r="S30" s="48">
        <v>43893</v>
      </c>
      <c r="T30" s="47">
        <v>602</v>
      </c>
      <c r="U30" s="48">
        <v>43923</v>
      </c>
      <c r="V30" s="47">
        <v>682</v>
      </c>
      <c r="W30" s="48">
        <v>43954</v>
      </c>
      <c r="X30" s="47">
        <v>417</v>
      </c>
      <c r="Y30" s="48">
        <v>43984</v>
      </c>
      <c r="Z30" s="47">
        <v>460</v>
      </c>
      <c r="AA30" s="48">
        <v>44015</v>
      </c>
      <c r="AB30" s="47">
        <v>487</v>
      </c>
      <c r="AC30" s="48">
        <v>44046</v>
      </c>
      <c r="AD30" s="47">
        <v>351</v>
      </c>
      <c r="AE30" s="48">
        <v>44076</v>
      </c>
      <c r="AF30" s="47">
        <v>373</v>
      </c>
      <c r="AG30" s="48">
        <v>44107</v>
      </c>
      <c r="AH30" s="47">
        <v>202</v>
      </c>
      <c r="AI30" s="48">
        <v>44137</v>
      </c>
      <c r="AJ30" s="47">
        <v>712</v>
      </c>
      <c r="AK30" s="48"/>
      <c r="AL30" s="47"/>
      <c r="AM30" s="48">
        <v>44258</v>
      </c>
      <c r="AN30" s="47">
        <v>822</v>
      </c>
    </row>
    <row r="31" spans="1:40" x14ac:dyDescent="0.35">
      <c r="A31" s="48">
        <v>43617</v>
      </c>
      <c r="B31" s="47">
        <v>402</v>
      </c>
      <c r="C31" s="48">
        <v>43648</v>
      </c>
      <c r="D31" s="47">
        <v>610</v>
      </c>
      <c r="E31" s="48">
        <v>43679</v>
      </c>
      <c r="F31" s="47">
        <v>368</v>
      </c>
      <c r="G31" s="48">
        <v>43709</v>
      </c>
      <c r="H31" s="47">
        <v>530</v>
      </c>
      <c r="I31" s="48">
        <v>43740</v>
      </c>
      <c r="J31" s="47">
        <v>642</v>
      </c>
      <c r="K31" s="48">
        <v>43770</v>
      </c>
      <c r="L31" s="47">
        <v>801</v>
      </c>
      <c r="M31" s="48">
        <v>43801</v>
      </c>
      <c r="N31" s="47">
        <v>788</v>
      </c>
      <c r="O31" s="48">
        <v>43832</v>
      </c>
      <c r="P31" s="47">
        <v>1164</v>
      </c>
      <c r="Q31" s="47"/>
      <c r="R31" s="47"/>
      <c r="S31" s="48">
        <v>43892</v>
      </c>
      <c r="T31" s="47">
        <v>614</v>
      </c>
      <c r="U31" s="48">
        <v>43922</v>
      </c>
      <c r="V31" s="47">
        <v>745</v>
      </c>
      <c r="W31" s="48">
        <v>43953</v>
      </c>
      <c r="X31" s="47">
        <v>220</v>
      </c>
      <c r="Y31" s="48">
        <v>43983</v>
      </c>
      <c r="Z31" s="47">
        <v>373</v>
      </c>
      <c r="AA31" s="48">
        <v>44014</v>
      </c>
      <c r="AB31" s="47">
        <v>333</v>
      </c>
      <c r="AC31" s="48">
        <v>44045</v>
      </c>
      <c r="AD31" s="47">
        <v>228</v>
      </c>
      <c r="AE31" s="48">
        <v>44075</v>
      </c>
      <c r="AF31" s="47">
        <v>498</v>
      </c>
      <c r="AG31" s="48">
        <v>44106</v>
      </c>
      <c r="AH31" s="47">
        <v>364</v>
      </c>
      <c r="AI31" s="48">
        <v>44136</v>
      </c>
      <c r="AJ31" s="47">
        <v>498</v>
      </c>
      <c r="AK31" s="48"/>
      <c r="AL31" s="47"/>
      <c r="AM31" s="48">
        <v>44257</v>
      </c>
      <c r="AN31" s="47">
        <v>1098</v>
      </c>
    </row>
    <row r="32" spans="1:40" x14ac:dyDescent="0.35">
      <c r="A32" s="47"/>
      <c r="B32" s="47"/>
      <c r="C32" s="48">
        <v>43647</v>
      </c>
      <c r="D32" s="47">
        <v>793</v>
      </c>
      <c r="E32" s="48">
        <v>43678</v>
      </c>
      <c r="F32" s="47">
        <v>655</v>
      </c>
      <c r="G32" s="47"/>
      <c r="H32" s="47"/>
      <c r="I32" s="48">
        <v>43739</v>
      </c>
      <c r="J32" s="47">
        <v>873</v>
      </c>
      <c r="K32" s="48"/>
      <c r="L32" s="47"/>
      <c r="M32" s="48">
        <v>43800</v>
      </c>
      <c r="N32" s="47">
        <v>623</v>
      </c>
      <c r="O32" s="48">
        <v>43831</v>
      </c>
      <c r="P32" s="47">
        <v>585</v>
      </c>
      <c r="Q32" s="47"/>
      <c r="R32" s="47"/>
      <c r="S32" s="48">
        <v>43891</v>
      </c>
      <c r="T32" s="47">
        <v>403</v>
      </c>
      <c r="U32" s="47"/>
      <c r="V32" s="47"/>
      <c r="W32" s="48">
        <v>43952</v>
      </c>
      <c r="X32" s="47">
        <v>353</v>
      </c>
      <c r="Y32" s="47"/>
      <c r="Z32" s="47"/>
      <c r="AA32" s="48">
        <v>44013</v>
      </c>
      <c r="AB32" s="47">
        <v>479</v>
      </c>
      <c r="AC32" s="48">
        <v>44044</v>
      </c>
      <c r="AD32" s="47">
        <v>203</v>
      </c>
      <c r="AE32" s="47"/>
      <c r="AF32" s="47"/>
      <c r="AG32" s="48">
        <v>44105</v>
      </c>
      <c r="AH32" s="47">
        <v>485</v>
      </c>
      <c r="AI32" s="47"/>
      <c r="AJ32" s="47"/>
      <c r="AK32" s="48"/>
      <c r="AL32" s="47"/>
      <c r="AM32" s="48">
        <v>44256</v>
      </c>
      <c r="AN32" s="47">
        <v>985</v>
      </c>
    </row>
    <row r="33" spans="1:13" x14ac:dyDescent="0.35">
      <c r="A33" s="47"/>
      <c r="B33" s="47"/>
      <c r="C33" s="47"/>
      <c r="D33" s="47"/>
      <c r="E33" s="47"/>
      <c r="F33" s="47"/>
      <c r="G33" s="47"/>
      <c r="H33" s="47"/>
      <c r="I33" s="48"/>
      <c r="J33" s="47"/>
      <c r="K33" s="47"/>
      <c r="L33" s="47"/>
      <c r="M33" s="47"/>
    </row>
    <row r="34" spans="1:13" x14ac:dyDescent="0.35">
      <c r="A34" s="47" t="s">
        <v>124</v>
      </c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</row>
    <row r="36" spans="1:13" x14ac:dyDescent="0.35">
      <c r="A36" s="49">
        <v>43525</v>
      </c>
      <c r="B36" s="47">
        <v>58753</v>
      </c>
      <c r="C36" s="47" t="s">
        <v>125</v>
      </c>
      <c r="D36" s="47">
        <v>58753</v>
      </c>
      <c r="E36" s="47" t="s">
        <v>125</v>
      </c>
      <c r="F36" s="47">
        <v>58753</v>
      </c>
      <c r="G36" s="47"/>
      <c r="H36" s="47"/>
      <c r="I36" s="47"/>
      <c r="J36" s="47"/>
      <c r="K36" s="47"/>
      <c r="L36" s="47"/>
      <c r="M36" s="47"/>
    </row>
    <row r="37" spans="1:13" x14ac:dyDescent="0.35">
      <c r="A37" s="49">
        <v>43556</v>
      </c>
      <c r="B37" s="47">
        <v>24889</v>
      </c>
      <c r="C37" s="47" t="s">
        <v>126</v>
      </c>
      <c r="D37" s="47">
        <v>24889</v>
      </c>
      <c r="E37" s="47" t="s">
        <v>126</v>
      </c>
      <c r="F37" s="47">
        <v>24889</v>
      </c>
      <c r="G37" s="47"/>
      <c r="H37" s="47"/>
      <c r="I37" s="47"/>
      <c r="J37" s="47"/>
      <c r="K37" s="47"/>
      <c r="L37" s="47"/>
      <c r="M37" s="47"/>
    </row>
    <row r="38" spans="1:13" x14ac:dyDescent="0.35">
      <c r="A38" s="49">
        <v>43586</v>
      </c>
      <c r="B38" s="47">
        <v>21680</v>
      </c>
      <c r="C38" s="47" t="s">
        <v>127</v>
      </c>
      <c r="D38" s="47">
        <v>21680</v>
      </c>
      <c r="E38" s="47" t="s">
        <v>127</v>
      </c>
      <c r="F38" s="47">
        <v>21680</v>
      </c>
      <c r="G38" s="47"/>
      <c r="H38" s="47"/>
      <c r="I38" s="47"/>
      <c r="J38" s="47"/>
      <c r="K38" s="47"/>
      <c r="L38" s="47"/>
      <c r="M38" s="50"/>
    </row>
    <row r="39" spans="1:13" x14ac:dyDescent="0.35">
      <c r="A39" s="49">
        <v>43617</v>
      </c>
      <c r="B39" s="47">
        <v>20606</v>
      </c>
      <c r="C39" s="47" t="s">
        <v>128</v>
      </c>
      <c r="D39" s="47">
        <v>20606</v>
      </c>
      <c r="E39" s="47" t="s">
        <v>128</v>
      </c>
      <c r="F39" s="47">
        <v>20606</v>
      </c>
      <c r="G39" s="47"/>
      <c r="H39" s="47"/>
      <c r="I39" s="47"/>
      <c r="J39" s="47"/>
      <c r="K39" s="47"/>
      <c r="L39" s="47"/>
      <c r="M39" s="47"/>
    </row>
    <row r="40" spans="1:13" x14ac:dyDescent="0.35">
      <c r="A40" s="49">
        <v>43647</v>
      </c>
      <c r="B40" s="47">
        <v>14219</v>
      </c>
      <c r="C40" s="47" t="s">
        <v>129</v>
      </c>
      <c r="D40" s="47">
        <v>14219</v>
      </c>
      <c r="E40" s="47" t="s">
        <v>129</v>
      </c>
      <c r="F40" s="47">
        <v>14219</v>
      </c>
      <c r="G40" s="47"/>
      <c r="H40" s="47"/>
      <c r="I40" s="47"/>
      <c r="J40" s="47"/>
      <c r="K40" s="47"/>
      <c r="L40" s="47"/>
      <c r="M40" s="47"/>
    </row>
    <row r="41" spans="1:13" x14ac:dyDescent="0.35">
      <c r="A41" s="49">
        <v>43678</v>
      </c>
      <c r="B41" s="47">
        <v>14819</v>
      </c>
      <c r="C41" s="47" t="s">
        <v>130</v>
      </c>
      <c r="D41" s="47">
        <v>14819</v>
      </c>
      <c r="E41" s="47" t="s">
        <v>130</v>
      </c>
      <c r="F41" s="47">
        <v>14819</v>
      </c>
      <c r="G41" s="47"/>
      <c r="H41" s="47"/>
      <c r="I41" s="47"/>
      <c r="J41" s="47"/>
      <c r="K41" s="47"/>
      <c r="L41" s="47"/>
      <c r="M41" s="47"/>
    </row>
    <row r="42" spans="1:13" x14ac:dyDescent="0.35">
      <c r="A42" s="49">
        <v>43709</v>
      </c>
      <c r="B42" s="47">
        <v>16119</v>
      </c>
      <c r="C42" s="47" t="s">
        <v>131</v>
      </c>
      <c r="D42" s="47">
        <v>16119</v>
      </c>
      <c r="E42" s="47" t="s">
        <v>131</v>
      </c>
      <c r="F42" s="47">
        <v>16119</v>
      </c>
      <c r="G42" s="47"/>
      <c r="H42" s="47"/>
      <c r="I42" s="47"/>
      <c r="J42" s="47"/>
      <c r="K42" s="47"/>
      <c r="L42" s="47"/>
      <c r="M42" s="47"/>
    </row>
    <row r="43" spans="1:13" x14ac:dyDescent="0.35">
      <c r="A43" s="49">
        <v>43739</v>
      </c>
      <c r="B43" s="47">
        <v>22085</v>
      </c>
      <c r="C43" s="47" t="s">
        <v>132</v>
      </c>
      <c r="D43" s="47">
        <v>22085</v>
      </c>
      <c r="E43" s="47" t="s">
        <v>132</v>
      </c>
      <c r="F43" s="47">
        <v>22085</v>
      </c>
      <c r="G43" s="47"/>
      <c r="H43" s="47"/>
      <c r="I43" s="47"/>
      <c r="J43" s="47"/>
      <c r="K43" s="47"/>
      <c r="L43" s="47"/>
      <c r="M43" s="47"/>
    </row>
    <row r="44" spans="1:13" x14ac:dyDescent="0.35">
      <c r="A44" s="49">
        <v>43770</v>
      </c>
      <c r="B44" s="47">
        <v>22708</v>
      </c>
      <c r="C44" s="47" t="s">
        <v>133</v>
      </c>
      <c r="D44" s="47">
        <v>22708</v>
      </c>
      <c r="E44" s="47" t="s">
        <v>133</v>
      </c>
      <c r="F44" s="47">
        <v>22708</v>
      </c>
      <c r="G44" s="47"/>
      <c r="H44" s="47"/>
      <c r="I44" s="47"/>
      <c r="J44" s="47"/>
      <c r="K44" s="47"/>
      <c r="L44" s="47"/>
      <c r="M44" s="47"/>
    </row>
    <row r="45" spans="1:13" x14ac:dyDescent="0.35">
      <c r="A45" s="49">
        <v>43800</v>
      </c>
      <c r="B45" s="47">
        <v>18123</v>
      </c>
      <c r="C45" s="47" t="s">
        <v>134</v>
      </c>
      <c r="D45" s="47">
        <v>18123</v>
      </c>
      <c r="E45" s="47" t="s">
        <v>134</v>
      </c>
      <c r="F45" s="47">
        <v>18123</v>
      </c>
      <c r="G45" s="47"/>
      <c r="H45" s="47"/>
      <c r="I45" s="47"/>
      <c r="J45" s="47"/>
      <c r="K45" s="47"/>
      <c r="L45" s="47"/>
      <c r="M45" s="47"/>
    </row>
    <row r="46" spans="1:13" x14ac:dyDescent="0.35">
      <c r="A46" s="49">
        <v>43831</v>
      </c>
      <c r="B46" s="47">
        <v>27830</v>
      </c>
      <c r="C46" s="47" t="s">
        <v>135</v>
      </c>
      <c r="D46" s="47">
        <v>27830</v>
      </c>
      <c r="E46" s="47" t="s">
        <v>135</v>
      </c>
      <c r="F46" s="47">
        <v>27830</v>
      </c>
      <c r="G46" s="47"/>
      <c r="H46" s="47"/>
      <c r="I46" s="47"/>
      <c r="J46" s="47"/>
      <c r="K46" s="47"/>
      <c r="L46" s="47"/>
      <c r="M46" s="47"/>
    </row>
    <row r="47" spans="1:13" x14ac:dyDescent="0.35">
      <c r="A47" s="49">
        <v>43862</v>
      </c>
      <c r="B47" s="47">
        <v>20429</v>
      </c>
      <c r="C47" s="47" t="s">
        <v>136</v>
      </c>
      <c r="D47" s="47">
        <v>20429</v>
      </c>
      <c r="E47" s="47" t="s">
        <v>136</v>
      </c>
      <c r="F47" s="47">
        <v>20429</v>
      </c>
      <c r="G47" s="47"/>
      <c r="H47" s="47"/>
      <c r="I47" s="47"/>
      <c r="J47" s="47"/>
      <c r="K47" s="47"/>
      <c r="L47" s="47"/>
      <c r="M47" s="47"/>
    </row>
    <row r="48" spans="1:13" x14ac:dyDescent="0.35">
      <c r="A48" s="49">
        <v>43891</v>
      </c>
      <c r="B48" s="47">
        <v>15188</v>
      </c>
      <c r="C48" s="47" t="s">
        <v>137</v>
      </c>
      <c r="D48" s="47">
        <v>15188</v>
      </c>
      <c r="E48" s="47" t="s">
        <v>137</v>
      </c>
      <c r="F48" s="47">
        <v>15188</v>
      </c>
      <c r="G48" s="47"/>
      <c r="H48" s="47"/>
      <c r="I48" s="47"/>
      <c r="J48" s="47"/>
      <c r="K48" s="47"/>
      <c r="L48" s="47"/>
      <c r="M48" s="47"/>
    </row>
    <row r="49" spans="1:6" x14ac:dyDescent="0.35">
      <c r="A49" s="49">
        <v>43922</v>
      </c>
      <c r="B49" s="47">
        <v>13036</v>
      </c>
      <c r="C49" s="47" t="s">
        <v>138</v>
      </c>
      <c r="D49" s="47">
        <v>13036</v>
      </c>
      <c r="E49" s="47" t="s">
        <v>138</v>
      </c>
      <c r="F49" s="47">
        <v>13036</v>
      </c>
    </row>
    <row r="50" spans="1:6" x14ac:dyDescent="0.35">
      <c r="A50" s="49">
        <v>43952</v>
      </c>
      <c r="B50" s="47">
        <v>11499</v>
      </c>
      <c r="C50" s="47" t="s">
        <v>139</v>
      </c>
      <c r="D50" s="47">
        <v>11499</v>
      </c>
      <c r="E50" s="47" t="s">
        <v>139</v>
      </c>
      <c r="F50" s="47">
        <v>11499</v>
      </c>
    </row>
    <row r="51" spans="1:6" x14ac:dyDescent="0.35">
      <c r="A51" s="49">
        <v>43983</v>
      </c>
      <c r="B51" s="47">
        <v>10591</v>
      </c>
      <c r="C51" s="47" t="s">
        <v>140</v>
      </c>
      <c r="D51" s="47">
        <v>10591</v>
      </c>
      <c r="E51" s="47" t="s">
        <v>140</v>
      </c>
      <c r="F51" s="47">
        <v>10591</v>
      </c>
    </row>
    <row r="52" spans="1:6" x14ac:dyDescent="0.35">
      <c r="A52" s="49">
        <v>44013</v>
      </c>
      <c r="B52" s="47">
        <v>7902</v>
      </c>
      <c r="C52" s="47" t="s">
        <v>141</v>
      </c>
      <c r="D52" s="47">
        <v>7902</v>
      </c>
      <c r="E52" s="47" t="s">
        <v>141</v>
      </c>
      <c r="F52" s="47">
        <v>7902</v>
      </c>
    </row>
    <row r="53" spans="1:6" x14ac:dyDescent="0.35">
      <c r="A53" s="49">
        <v>44044</v>
      </c>
      <c r="B53" s="47">
        <v>8560</v>
      </c>
      <c r="C53" s="47" t="s">
        <v>142</v>
      </c>
      <c r="D53" s="47">
        <v>8560</v>
      </c>
      <c r="E53" s="47" t="s">
        <v>142</v>
      </c>
      <c r="F53" s="47">
        <v>8560</v>
      </c>
    </row>
    <row r="54" spans="1:6" x14ac:dyDescent="0.35">
      <c r="A54" s="49">
        <v>44075</v>
      </c>
      <c r="B54" s="47">
        <v>9570</v>
      </c>
      <c r="C54" s="47" t="s">
        <v>143</v>
      </c>
      <c r="D54" s="47">
        <v>9570</v>
      </c>
      <c r="E54" s="47" t="s">
        <v>143</v>
      </c>
      <c r="F54" s="47">
        <v>9570</v>
      </c>
    </row>
    <row r="55" spans="1:6" x14ac:dyDescent="0.35">
      <c r="A55" s="49">
        <v>44105</v>
      </c>
      <c r="B55" s="47">
        <v>14027</v>
      </c>
      <c r="C55" s="47" t="s">
        <v>144</v>
      </c>
      <c r="D55" s="47">
        <v>14027</v>
      </c>
      <c r="E55" s="47" t="s">
        <v>144</v>
      </c>
      <c r="F55" s="47">
        <v>14027</v>
      </c>
    </row>
    <row r="56" spans="1:6" x14ac:dyDescent="0.35">
      <c r="A56" s="49">
        <v>44136</v>
      </c>
      <c r="B56" s="47">
        <v>16226</v>
      </c>
      <c r="C56" s="47" t="s">
        <v>145</v>
      </c>
      <c r="D56" s="47">
        <v>16226</v>
      </c>
      <c r="E56" s="47" t="s">
        <v>145</v>
      </c>
      <c r="F56" s="47">
        <v>16226</v>
      </c>
    </row>
    <row r="57" spans="1:6" x14ac:dyDescent="0.35">
      <c r="A57" s="49">
        <v>44166</v>
      </c>
      <c r="B57" s="47">
        <v>12255</v>
      </c>
      <c r="C57" s="47" t="s">
        <v>146</v>
      </c>
      <c r="D57" s="47">
        <v>12255</v>
      </c>
      <c r="E57" s="47" t="s">
        <v>146</v>
      </c>
      <c r="F57" s="47">
        <v>12255</v>
      </c>
    </row>
    <row r="58" spans="1:6" x14ac:dyDescent="0.35">
      <c r="A58" s="49">
        <v>44197</v>
      </c>
      <c r="B58" s="47">
        <v>21446</v>
      </c>
      <c r="C58" s="47" t="s">
        <v>147</v>
      </c>
      <c r="D58" s="47">
        <v>21446</v>
      </c>
      <c r="E58" s="47" t="s">
        <v>147</v>
      </c>
      <c r="F58" s="47">
        <v>21446</v>
      </c>
    </row>
    <row r="59" spans="1:6" x14ac:dyDescent="0.35">
      <c r="A59" s="49">
        <v>44228</v>
      </c>
      <c r="B59" s="47">
        <v>30090</v>
      </c>
      <c r="C59" s="47" t="s">
        <v>148</v>
      </c>
      <c r="D59" s="47">
        <v>30090</v>
      </c>
      <c r="E59" s="47" t="s">
        <v>148</v>
      </c>
      <c r="F59" s="47">
        <v>30090</v>
      </c>
    </row>
    <row r="60" spans="1:6" x14ac:dyDescent="0.35">
      <c r="A60" s="49">
        <v>44256</v>
      </c>
      <c r="B60" s="47">
        <v>18727</v>
      </c>
      <c r="C60" s="47" t="s">
        <v>149</v>
      </c>
      <c r="D60" s="47">
        <v>18727</v>
      </c>
      <c r="E60" s="47" t="s">
        <v>149</v>
      </c>
      <c r="F60" s="47">
        <v>18727</v>
      </c>
    </row>
    <row r="61" spans="1:6" x14ac:dyDescent="0.35">
      <c r="A61" s="49">
        <v>44287</v>
      </c>
      <c r="B61" s="47">
        <v>18118</v>
      </c>
      <c r="C61" s="47" t="s">
        <v>150</v>
      </c>
      <c r="D61" s="47">
        <v>18118</v>
      </c>
      <c r="E61" s="47" t="s">
        <v>150</v>
      </c>
      <c r="F61" s="47">
        <v>18118</v>
      </c>
    </row>
    <row r="62" spans="1:6" x14ac:dyDescent="0.35">
      <c r="A62" s="49">
        <v>44317</v>
      </c>
      <c r="B62" s="47">
        <v>11819</v>
      </c>
      <c r="C62" s="47" t="s">
        <v>151</v>
      </c>
      <c r="D62" s="47">
        <v>11819</v>
      </c>
      <c r="E62" s="47" t="s">
        <v>151</v>
      </c>
      <c r="F62" s="47">
        <v>11819</v>
      </c>
    </row>
    <row r="63" spans="1:6" x14ac:dyDescent="0.35">
      <c r="A63" s="49">
        <v>44348</v>
      </c>
      <c r="B63" s="47">
        <v>11369</v>
      </c>
      <c r="C63" s="47"/>
      <c r="D63" s="47"/>
      <c r="E63" s="47" t="s">
        <v>152</v>
      </c>
      <c r="F63" s="47">
        <v>11369</v>
      </c>
    </row>
    <row r="64" spans="1:6" x14ac:dyDescent="0.35">
      <c r="A64" s="49">
        <v>44378</v>
      </c>
      <c r="B64" s="47">
        <v>9191</v>
      </c>
      <c r="C64" s="47"/>
      <c r="D64" s="47"/>
      <c r="E64" s="47" t="s">
        <v>153</v>
      </c>
      <c r="F64" s="47">
        <v>9191</v>
      </c>
    </row>
    <row r="65" spans="1:6" x14ac:dyDescent="0.35">
      <c r="A65" s="49">
        <v>44409</v>
      </c>
      <c r="B65" s="47">
        <v>10873</v>
      </c>
      <c r="C65" s="47"/>
      <c r="D65" s="47"/>
      <c r="E65" s="47" t="s">
        <v>154</v>
      </c>
      <c r="F65" s="47">
        <v>10873</v>
      </c>
    </row>
    <row r="66" spans="1:6" x14ac:dyDescent="0.35">
      <c r="A66" s="49">
        <v>44440</v>
      </c>
      <c r="B66" s="47">
        <v>19749</v>
      </c>
      <c r="C66" s="47"/>
      <c r="D66" s="47"/>
      <c r="E66" s="47" t="s">
        <v>155</v>
      </c>
      <c r="F66" s="47">
        <v>19749</v>
      </c>
    </row>
    <row r="67" spans="1:6" x14ac:dyDescent="0.35">
      <c r="A67" s="49">
        <v>44470</v>
      </c>
      <c r="B67" s="47">
        <v>29233</v>
      </c>
      <c r="C67" s="47"/>
      <c r="D67" s="47"/>
      <c r="E67" s="47" t="s">
        <v>156</v>
      </c>
      <c r="F67" s="47">
        <v>29233</v>
      </c>
    </row>
    <row r="68" spans="1:6" x14ac:dyDescent="0.35">
      <c r="A68" s="49">
        <v>44501</v>
      </c>
      <c r="B68" s="47">
        <v>39116</v>
      </c>
      <c r="C68" s="47"/>
      <c r="D68" s="47"/>
      <c r="E68" s="47" t="s">
        <v>157</v>
      </c>
      <c r="F68" s="47">
        <v>39116</v>
      </c>
    </row>
    <row r="69" spans="1:6" x14ac:dyDescent="0.35">
      <c r="A69" s="49">
        <v>44531</v>
      </c>
      <c r="B69" s="47">
        <v>89618</v>
      </c>
      <c r="C69" s="47"/>
      <c r="D69" s="47"/>
      <c r="E69" s="47" t="s">
        <v>158</v>
      </c>
      <c r="F69" s="47">
        <v>89618</v>
      </c>
    </row>
    <row r="70" spans="1:6" x14ac:dyDescent="0.35">
      <c r="A70" s="47"/>
      <c r="B70" s="47"/>
      <c r="C70" s="47"/>
      <c r="D70" s="47"/>
      <c r="E70" s="37" t="s">
        <v>159</v>
      </c>
      <c r="F70" s="37">
        <v>76490</v>
      </c>
    </row>
    <row r="71" spans="1:6" x14ac:dyDescent="0.35">
      <c r="A71" s="47"/>
      <c r="B71" s="47"/>
      <c r="C71" s="47"/>
      <c r="D71" s="47"/>
      <c r="E71" s="37" t="s">
        <v>160</v>
      </c>
      <c r="F71" s="47">
        <v>42653</v>
      </c>
    </row>
    <row r="72" spans="1:6" x14ac:dyDescent="0.35">
      <c r="A72" s="47"/>
      <c r="B72" s="47"/>
      <c r="C72" s="47"/>
      <c r="D72" s="47"/>
      <c r="E72" s="37" t="s">
        <v>161</v>
      </c>
      <c r="F72" s="47">
        <v>30135</v>
      </c>
    </row>
    <row r="73" spans="1:6" x14ac:dyDescent="0.35">
      <c r="A73" s="47"/>
      <c r="B73" s="47"/>
      <c r="C73" s="47"/>
      <c r="D73" s="47"/>
      <c r="E73" s="37" t="s">
        <v>162</v>
      </c>
      <c r="F73" s="47"/>
    </row>
    <row r="74" spans="1:6" x14ac:dyDescent="0.35">
      <c r="A74" s="47"/>
      <c r="B74" s="47"/>
      <c r="C74" s="47"/>
      <c r="D74" s="47"/>
      <c r="E74" s="37" t="s">
        <v>163</v>
      </c>
      <c r="F74" s="47"/>
    </row>
    <row r="75" spans="1:6" x14ac:dyDescent="0.35">
      <c r="A75" s="47"/>
      <c r="B75" s="47"/>
      <c r="C75" s="47"/>
      <c r="D75" s="47"/>
      <c r="E75" s="37" t="s">
        <v>164</v>
      </c>
      <c r="F75" s="47"/>
    </row>
    <row r="76" spans="1:6" x14ac:dyDescent="0.35">
      <c r="A76" s="47"/>
      <c r="B76" s="47"/>
      <c r="C76" s="47"/>
      <c r="D76" s="47"/>
      <c r="E76" s="37" t="s">
        <v>165</v>
      </c>
      <c r="F76" s="47"/>
    </row>
    <row r="77" spans="1:6" x14ac:dyDescent="0.35">
      <c r="A77" s="47"/>
      <c r="B77" s="47"/>
      <c r="C77" s="47"/>
      <c r="D77" s="47"/>
      <c r="E77" s="37" t="s">
        <v>166</v>
      </c>
      <c r="F77" s="47"/>
    </row>
    <row r="78" spans="1:6" x14ac:dyDescent="0.35">
      <c r="A78" s="47"/>
      <c r="B78" s="47"/>
      <c r="C78" s="47"/>
      <c r="D78" s="47"/>
      <c r="E78" s="37" t="s">
        <v>167</v>
      </c>
      <c r="F78" s="47"/>
    </row>
    <row r="79" spans="1:6" x14ac:dyDescent="0.35">
      <c r="A79" s="47"/>
      <c r="B79" s="47"/>
      <c r="C79" s="47"/>
      <c r="D79" s="47"/>
      <c r="E79" s="37" t="s">
        <v>168</v>
      </c>
      <c r="F79" s="47"/>
    </row>
    <row r="80" spans="1:6" x14ac:dyDescent="0.35">
      <c r="A80" s="47"/>
      <c r="B80" s="47"/>
      <c r="C80" s="47"/>
      <c r="D80" s="47"/>
      <c r="E80" s="37" t="s">
        <v>169</v>
      </c>
      <c r="F80" s="47"/>
    </row>
    <row r="81" spans="5:5" x14ac:dyDescent="0.35">
      <c r="E81" s="37" t="s">
        <v>170</v>
      </c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94CC-57A5-4CBE-9F56-2E68F2F93DA2}">
  <dimension ref="A1:P170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4" width="11" style="4"/>
    <col min="15" max="15" width="13.75" style="4" bestFit="1" customWidth="1"/>
    <col min="16" max="16384" width="11" style="4"/>
  </cols>
  <sheetData>
    <row r="1" spans="1:16" x14ac:dyDescent="0.35">
      <c r="C1" s="4" t="s">
        <v>11</v>
      </c>
    </row>
    <row r="2" spans="1:16" x14ac:dyDescent="0.35">
      <c r="H2" s="12" t="s">
        <v>175</v>
      </c>
    </row>
    <row r="3" spans="1:16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8</v>
      </c>
      <c r="J3" s="12" t="s">
        <v>9</v>
      </c>
      <c r="K3" s="12" t="s">
        <v>10</v>
      </c>
      <c r="L3" s="12" t="s">
        <v>11</v>
      </c>
      <c r="M3" s="12" t="s">
        <v>0</v>
      </c>
      <c r="N3" s="12" t="s">
        <v>1</v>
      </c>
    </row>
    <row r="4" spans="1:16" x14ac:dyDescent="0.35">
      <c r="A4" s="4" t="s">
        <v>19</v>
      </c>
      <c r="B4" s="14">
        <f>Datagrunnlag!CV4-B5</f>
        <v>85266</v>
      </c>
      <c r="C4" s="14">
        <f>Datagrunnlag!CW4-C5</f>
        <v>80344</v>
      </c>
      <c r="D4" s="14">
        <f>Datagrunnlag!CX4-D5</f>
        <v>3534</v>
      </c>
      <c r="E4" s="14">
        <f>Datagrunnlag!CY4-E5</f>
        <v>1081</v>
      </c>
      <c r="H4" s="4" t="s">
        <v>187</v>
      </c>
      <c r="I4" s="14">
        <f>Datagrunnlag!CC4-'Rapport - Okt20'!B5</f>
        <v>68747</v>
      </c>
      <c r="J4" s="14">
        <f>Datagrunnlag!CG4-'Rapport - Nov20'!C5</f>
        <v>74522</v>
      </c>
      <c r="K4" s="14">
        <f>Datagrunnlag!CK4-'Rapport - Des20'!C5</f>
        <v>67028</v>
      </c>
      <c r="L4" s="14">
        <f>Datagrunnlag!CO4-'Rapport - Jan21'!C5</f>
        <v>69260</v>
      </c>
      <c r="M4" s="14">
        <f>Datagrunnlag!CS4-C5</f>
        <v>83025</v>
      </c>
      <c r="N4" s="14">
        <f>Datagrunnlag!CW4-D5</f>
        <v>80344</v>
      </c>
    </row>
    <row r="5" spans="1:16" x14ac:dyDescent="0.35">
      <c r="A5" s="4" t="s">
        <v>188</v>
      </c>
      <c r="B5" s="14"/>
      <c r="C5" s="14"/>
      <c r="H5" s="4" t="s">
        <v>25</v>
      </c>
      <c r="I5" s="14">
        <f>Datagrunnlag!CC10</f>
        <v>52960</v>
      </c>
      <c r="J5" s="14">
        <f>Datagrunnlag!CG10</f>
        <v>49523</v>
      </c>
      <c r="K5" s="14">
        <f>Datagrunnlag!CK10</f>
        <v>44220</v>
      </c>
      <c r="L5" s="14">
        <f>Datagrunnlag!CO10</f>
        <v>46877</v>
      </c>
      <c r="M5" s="14">
        <f>Datagrunnlag!CS10</f>
        <v>43926</v>
      </c>
      <c r="N5" s="14">
        <f>Datagrunnlag!CW10</f>
        <v>49981</v>
      </c>
    </row>
    <row r="6" spans="1:16" x14ac:dyDescent="0.35">
      <c r="A6" s="4" t="s">
        <v>25</v>
      </c>
      <c r="B6" s="14">
        <f>Datagrunnlag!CV10</f>
        <v>55647</v>
      </c>
      <c r="C6" s="14">
        <f>Datagrunnlag!CW10</f>
        <v>49981</v>
      </c>
      <c r="D6" s="14">
        <f>Datagrunnlag!CX10</f>
        <v>4580</v>
      </c>
      <c r="E6" s="14">
        <f>Datagrunnlag!CY10</f>
        <v>1004</v>
      </c>
      <c r="H6" s="4" t="s">
        <v>32</v>
      </c>
      <c r="I6" s="14">
        <f>Datagrunnlag!CC15</f>
        <v>12671</v>
      </c>
      <c r="J6" s="14">
        <f>Datagrunnlag!CG15</f>
        <v>12572</v>
      </c>
      <c r="K6" s="14">
        <f>Datagrunnlag!CK15</f>
        <v>10732</v>
      </c>
      <c r="L6" s="14">
        <f>Datagrunnlag!CO15</f>
        <v>11094</v>
      </c>
      <c r="M6" s="14">
        <f>Datagrunnlag!CS15</f>
        <v>10797</v>
      </c>
      <c r="N6" s="14">
        <f>Datagrunnlag!CW15</f>
        <v>12616</v>
      </c>
    </row>
    <row r="7" spans="1:16" x14ac:dyDescent="0.35">
      <c r="A7" s="4" t="s">
        <v>32</v>
      </c>
      <c r="B7" s="14">
        <f>Datagrunnlag!CV15</f>
        <v>13720</v>
      </c>
      <c r="C7" s="14">
        <f>Datagrunnlag!CW15</f>
        <v>12616</v>
      </c>
      <c r="D7" s="14">
        <f>Datagrunnlag!CX15</f>
        <v>183</v>
      </c>
      <c r="E7" s="14">
        <f>Datagrunnlag!CY15</f>
        <v>777</v>
      </c>
      <c r="H7" s="4" t="s">
        <v>39</v>
      </c>
      <c r="I7" s="14">
        <f>Datagrunnlag!CC20</f>
        <v>98065</v>
      </c>
      <c r="J7" s="14">
        <f>Datagrunnlag!CG20</f>
        <v>87054</v>
      </c>
      <c r="K7" s="14">
        <f>Datagrunnlag!CK20</f>
        <v>107039</v>
      </c>
      <c r="L7" s="14">
        <f>Datagrunnlag!CO20</f>
        <v>77565</v>
      </c>
      <c r="M7" s="14">
        <f>Datagrunnlag!CS20</f>
        <v>74962</v>
      </c>
      <c r="N7" s="14">
        <f>Datagrunnlag!CW20</f>
        <v>76154</v>
      </c>
    </row>
    <row r="8" spans="1:16" x14ac:dyDescent="0.35">
      <c r="A8" s="4" t="s">
        <v>176</v>
      </c>
      <c r="B8" s="14">
        <f>Datagrunnlag!CV20</f>
        <v>76611</v>
      </c>
      <c r="C8" s="14">
        <f>Datagrunnlag!CW20</f>
        <v>76154</v>
      </c>
      <c r="D8" s="14">
        <f>Datagrunnlag!CX20</f>
        <v>457</v>
      </c>
      <c r="E8" s="14"/>
      <c r="H8" s="4" t="s">
        <v>52</v>
      </c>
      <c r="I8" s="14">
        <f>Datagrunnlag!CC28</f>
        <v>293386</v>
      </c>
      <c r="J8" s="14">
        <f>Datagrunnlag!CG28</f>
        <v>300000</v>
      </c>
      <c r="K8" s="14">
        <f>Datagrunnlag!CK28</f>
        <v>163353</v>
      </c>
      <c r="L8" s="14">
        <f>Datagrunnlag!CO28</f>
        <v>161548</v>
      </c>
      <c r="M8" s="14">
        <f>Datagrunnlag!CS28</f>
        <v>166046</v>
      </c>
      <c r="N8" s="14">
        <f>Datagrunnlag!CW28</f>
        <v>395725</v>
      </c>
      <c r="O8" s="4" t="s">
        <v>189</v>
      </c>
      <c r="P8" s="4">
        <v>218388</v>
      </c>
    </row>
    <row r="9" spans="1:16" x14ac:dyDescent="0.35">
      <c r="A9" s="4" t="s">
        <v>177</v>
      </c>
      <c r="B9" s="14">
        <f>Datagrunnlag!CV28</f>
        <v>396555</v>
      </c>
      <c r="C9" s="14">
        <f>Datagrunnlag!CW28</f>
        <v>395725</v>
      </c>
      <c r="D9" s="14">
        <f>Datagrunnlag!CX28</f>
        <v>829</v>
      </c>
      <c r="E9" s="14"/>
      <c r="H9" s="4" t="s">
        <v>55</v>
      </c>
      <c r="I9" s="14">
        <f>Datagrunnlag!CC31</f>
        <v>71832</v>
      </c>
      <c r="J9" s="14">
        <f>Datagrunnlag!CG31</f>
        <v>66568</v>
      </c>
      <c r="K9" s="14">
        <f>Datagrunnlag!CK31</f>
        <v>49535</v>
      </c>
      <c r="L9" s="14">
        <f>Datagrunnlag!CO31</f>
        <v>72460</v>
      </c>
      <c r="M9" s="14">
        <f>Datagrunnlag!CS31</f>
        <v>62724</v>
      </c>
      <c r="N9" s="14">
        <f>Datagrunnlag!CW31</f>
        <v>75819</v>
      </c>
    </row>
    <row r="10" spans="1:16" x14ac:dyDescent="0.35">
      <c r="A10" s="4" t="s">
        <v>55</v>
      </c>
      <c r="B10" s="14">
        <f>Datagrunnlag!CV31</f>
        <v>76556</v>
      </c>
      <c r="C10" s="14">
        <f>Datagrunnlag!CW31</f>
        <v>75819</v>
      </c>
      <c r="D10" s="14">
        <f>Datagrunnlag!CX31</f>
        <v>736</v>
      </c>
      <c r="E10" s="14"/>
      <c r="H10" s="12" t="s">
        <v>178</v>
      </c>
    </row>
    <row r="11" spans="1:16" x14ac:dyDescent="0.35">
      <c r="A11" s="4" t="s">
        <v>76</v>
      </c>
      <c r="B11" s="14">
        <f>Datagrunnlag!CV42</f>
        <v>20409</v>
      </c>
      <c r="C11" s="14">
        <f>Datagrunnlag!CW42</f>
        <v>10682</v>
      </c>
      <c r="D11" s="14">
        <f>Datagrunnlag!CX42</f>
        <v>9727</v>
      </c>
      <c r="E11" s="14"/>
      <c r="H11" s="12"/>
      <c r="I11" s="12" t="s">
        <v>8</v>
      </c>
      <c r="J11" s="12" t="s">
        <v>9</v>
      </c>
      <c r="K11" s="12" t="s">
        <v>10</v>
      </c>
      <c r="L11" s="12" t="s">
        <v>11</v>
      </c>
      <c r="M11" s="12" t="s">
        <v>0</v>
      </c>
      <c r="N11" s="12" t="s">
        <v>1</v>
      </c>
    </row>
    <row r="12" spans="1:16" x14ac:dyDescent="0.35">
      <c r="A12" s="4" t="s">
        <v>77</v>
      </c>
      <c r="B12" s="14">
        <f>Datagrunnlag!CV45</f>
        <v>1643079</v>
      </c>
      <c r="C12" s="14">
        <f>Datagrunnlag!CW45</f>
        <v>1081460</v>
      </c>
      <c r="D12" s="14">
        <f>Datagrunnlag!CX45</f>
        <v>554864</v>
      </c>
      <c r="E12" s="14"/>
      <c r="H12" s="4" t="s">
        <v>56</v>
      </c>
      <c r="I12" s="14">
        <f>Datagrunnlag!CC32</f>
        <v>2060</v>
      </c>
      <c r="J12" s="14">
        <f>Datagrunnlag!CG32</f>
        <v>2146</v>
      </c>
      <c r="K12" s="14">
        <f>Datagrunnlag!CK32</f>
        <v>1985</v>
      </c>
      <c r="L12" s="14">
        <f>Datagrunnlag!CO32</f>
        <v>2504</v>
      </c>
      <c r="M12" s="14">
        <f>Datagrunnlag!CS32</f>
        <v>2094</v>
      </c>
      <c r="N12" s="14">
        <f>Datagrunnlag!CW32</f>
        <v>2167</v>
      </c>
    </row>
    <row r="13" spans="1:16" x14ac:dyDescent="0.35">
      <c r="A13" s="4" t="s">
        <v>173</v>
      </c>
      <c r="B13" s="14">
        <f>Datagrunnlag!CV50</f>
        <v>1748132</v>
      </c>
      <c r="C13" s="14">
        <f>Datagrunnlag!CW50</f>
        <v>1748042</v>
      </c>
      <c r="D13" s="14">
        <f>Datagrunnlag!CX50</f>
        <v>90</v>
      </c>
      <c r="E13" s="14"/>
      <c r="H13" s="4" t="s">
        <v>58</v>
      </c>
      <c r="I13" s="14">
        <f>Datagrunnlag!CC33</f>
        <v>58</v>
      </c>
      <c r="J13" s="14">
        <f>Datagrunnlag!CG33</f>
        <v>55</v>
      </c>
      <c r="K13" s="14">
        <f>Datagrunnlag!CK33</f>
        <v>23</v>
      </c>
      <c r="L13" s="14">
        <f>Datagrunnlag!CO33</f>
        <v>49</v>
      </c>
      <c r="M13" s="14">
        <f>Datagrunnlag!CS33</f>
        <v>31</v>
      </c>
      <c r="N13" s="14">
        <f>Datagrunnlag!CW33</f>
        <v>37</v>
      </c>
    </row>
    <row r="14" spans="1:16" x14ac:dyDescent="0.35">
      <c r="H14" s="4" t="s">
        <v>60</v>
      </c>
      <c r="I14" s="14">
        <f>Datagrunnlag!CC34</f>
        <v>342</v>
      </c>
      <c r="J14" s="14">
        <f>Datagrunnlag!CG34</f>
        <v>289</v>
      </c>
      <c r="K14" s="14">
        <f>Datagrunnlag!CK34</f>
        <v>241</v>
      </c>
      <c r="L14" s="14">
        <f>Datagrunnlag!CO34</f>
        <v>270</v>
      </c>
      <c r="M14" s="14">
        <f>Datagrunnlag!CS34</f>
        <v>366</v>
      </c>
      <c r="N14" s="14">
        <f>Datagrunnlag!CW34</f>
        <v>243</v>
      </c>
    </row>
    <row r="15" spans="1:16" x14ac:dyDescent="0.35">
      <c r="H15" s="4" t="s">
        <v>62</v>
      </c>
      <c r="I15" s="14"/>
      <c r="J15" s="14">
        <f>Datagrunnlag!CG35</f>
        <v>252</v>
      </c>
      <c r="K15" s="14">
        <f>Datagrunnlag!CK35</f>
        <v>514</v>
      </c>
      <c r="L15" s="14">
        <f>Datagrunnlag!CO35</f>
        <v>555</v>
      </c>
      <c r="M15" s="14">
        <f>Datagrunnlag!CS35</f>
        <v>635</v>
      </c>
      <c r="N15" s="14">
        <f>Datagrunnlag!CW35</f>
        <v>673</v>
      </c>
    </row>
    <row r="16" spans="1:16" x14ac:dyDescent="0.35">
      <c r="H16" s="4" t="s">
        <v>64</v>
      </c>
      <c r="I16" s="14">
        <f>Datagrunnlag!CC36</f>
        <v>673</v>
      </c>
      <c r="J16" s="14">
        <f>Datagrunnlag!CG36</f>
        <v>761</v>
      </c>
      <c r="K16" s="14">
        <f>Datagrunnlag!CK36</f>
        <v>520</v>
      </c>
      <c r="L16" s="14">
        <f>Datagrunnlag!CO36</f>
        <v>601</v>
      </c>
      <c r="M16" s="14">
        <f>Datagrunnlag!CS36</f>
        <v>552</v>
      </c>
      <c r="N16" s="14">
        <f>Datagrunnlag!CW36</f>
        <v>688</v>
      </c>
    </row>
    <row r="17" spans="8:14" x14ac:dyDescent="0.35">
      <c r="H17" s="4" t="s">
        <v>66</v>
      </c>
      <c r="I17" s="14">
        <f>Datagrunnlag!CC37</f>
        <v>100</v>
      </c>
      <c r="J17" s="14">
        <f>Datagrunnlag!CG37</f>
        <v>81</v>
      </c>
      <c r="K17" s="14">
        <f>Datagrunnlag!CK37</f>
        <v>45</v>
      </c>
      <c r="L17" s="14">
        <f>Datagrunnlag!CO37</f>
        <v>75</v>
      </c>
      <c r="M17" s="14">
        <f>Datagrunnlag!CS37</f>
        <v>75</v>
      </c>
      <c r="N17" s="14">
        <f>Datagrunnlag!CW37</f>
        <v>76</v>
      </c>
    </row>
    <row r="18" spans="8:14" x14ac:dyDescent="0.35">
      <c r="H18" s="4" t="s">
        <v>68</v>
      </c>
      <c r="I18" s="14">
        <f>Datagrunnlag!CC38</f>
        <v>767</v>
      </c>
      <c r="J18" s="14">
        <f>Datagrunnlag!CG38</f>
        <v>506</v>
      </c>
      <c r="K18" s="14">
        <f>Datagrunnlag!CK38</f>
        <v>151</v>
      </c>
      <c r="L18" s="14">
        <f>Datagrunnlag!CO38</f>
        <v>169</v>
      </c>
      <c r="M18" s="14">
        <f>Datagrunnlag!CS38</f>
        <v>177</v>
      </c>
      <c r="N18" s="14">
        <f>Datagrunnlag!CW38</f>
        <v>239</v>
      </c>
    </row>
    <row r="19" spans="8:14" x14ac:dyDescent="0.35">
      <c r="H19" s="4" t="s">
        <v>70</v>
      </c>
      <c r="I19" s="14">
        <f>Datagrunnlag!CC39</f>
        <v>18</v>
      </c>
      <c r="J19" s="14">
        <f>Datagrunnlag!CG39</f>
        <v>12</v>
      </c>
      <c r="K19" s="14">
        <f>Datagrunnlag!CK39</f>
        <v>9</v>
      </c>
      <c r="L19" s="14">
        <f>Datagrunnlag!CO39</f>
        <v>19</v>
      </c>
      <c r="M19" s="14">
        <f>Datagrunnlag!CS39</f>
        <v>26</v>
      </c>
      <c r="N19" s="14">
        <f>Datagrunnlag!CW39</f>
        <v>34</v>
      </c>
    </row>
    <row r="20" spans="8:14" x14ac:dyDescent="0.35">
      <c r="H20" s="4" t="s">
        <v>72</v>
      </c>
      <c r="I20" s="14">
        <f>Datagrunnlag!CC40</f>
        <v>67814</v>
      </c>
      <c r="J20" s="14">
        <f>Datagrunnlag!CG40</f>
        <v>62466</v>
      </c>
      <c r="K20" s="14">
        <f>Datagrunnlag!CK40</f>
        <v>46047</v>
      </c>
      <c r="L20" s="14">
        <f>Datagrunnlag!CO40</f>
        <v>68218</v>
      </c>
      <c r="M20" s="14">
        <f>Datagrunnlag!CS40</f>
        <v>58768</v>
      </c>
      <c r="N20" s="14">
        <f>Datagrunnlag!CW40</f>
        <v>71662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4" t="str">
        <f>Datagrunnlag!A5</f>
        <v>BRS-NO-101</v>
      </c>
      <c r="B142" s="4">
        <f>Datagrunnlag!CW5</f>
        <v>75281</v>
      </c>
    </row>
    <row r="143" spans="1:2" x14ac:dyDescent="0.35">
      <c r="A143" s="4" t="str">
        <f>Datagrunnlag!A8</f>
        <v>BRS-NO-104</v>
      </c>
      <c r="B143" s="4">
        <f>Datagrunnlag!CW8</f>
        <v>5063</v>
      </c>
    </row>
    <row r="144" spans="1:2" x14ac:dyDescent="0.35">
      <c r="A144" s="4" t="str">
        <f>Datagrunnlag!A11</f>
        <v>BRS-NO-102</v>
      </c>
      <c r="B144" s="4">
        <f>Datagrunnlag!CW11</f>
        <v>5945</v>
      </c>
    </row>
    <row r="145" spans="1:2" x14ac:dyDescent="0.35">
      <c r="A145" s="4" t="str">
        <f>Datagrunnlag!A12</f>
        <v>BRS-NO-103</v>
      </c>
      <c r="B145" s="4">
        <f>Datagrunnlag!CW12</f>
        <v>33989</v>
      </c>
    </row>
    <row r="146" spans="1:2" x14ac:dyDescent="0.35">
      <c r="A146" s="4" t="str">
        <f>Datagrunnlag!A13</f>
        <v>BRS-NO-123</v>
      </c>
      <c r="B146" s="4">
        <f>Datagrunnlag!CW13</f>
        <v>10047</v>
      </c>
    </row>
    <row r="147" spans="1:2" x14ac:dyDescent="0.35">
      <c r="A147" s="4" t="str">
        <f>Datagrunnlag!A16</f>
        <v>BRS-NO-201</v>
      </c>
      <c r="B147" s="4">
        <f>Datagrunnlag!CW16</f>
        <v>8828</v>
      </c>
    </row>
    <row r="148" spans="1:2" x14ac:dyDescent="0.35">
      <c r="A148" s="4" t="str">
        <f>Datagrunnlag!A17</f>
        <v>BRS-NO-202</v>
      </c>
      <c r="B148" s="4">
        <f>Datagrunnlag!CW17</f>
        <v>2501</v>
      </c>
    </row>
    <row r="149" spans="1:2" x14ac:dyDescent="0.35">
      <c r="A149" s="4" t="str">
        <f>Datagrunnlag!A18</f>
        <v>BRS-NO-211</v>
      </c>
      <c r="B149" s="4">
        <f>Datagrunnlag!CW18</f>
        <v>1287</v>
      </c>
    </row>
    <row r="150" spans="1:2" x14ac:dyDescent="0.35">
      <c r="A150" s="4" t="str">
        <f>Datagrunnlag!A21</f>
        <v>BRS-NO-121</v>
      </c>
      <c r="B150" s="4">
        <f>Datagrunnlag!CW21</f>
        <v>5345</v>
      </c>
    </row>
    <row r="151" spans="1:2" x14ac:dyDescent="0.35">
      <c r="A151" s="4" t="str">
        <f>Datagrunnlag!A22</f>
        <v>BRS-NO-122</v>
      </c>
      <c r="B151" s="4">
        <f>Datagrunnlag!CW22</f>
        <v>3469</v>
      </c>
    </row>
    <row r="152" spans="1:2" x14ac:dyDescent="0.35">
      <c r="A152" s="4" t="str">
        <f>Datagrunnlag!A23</f>
        <v>BRS-NO-212</v>
      </c>
      <c r="B152" s="4">
        <f>Datagrunnlag!CW23</f>
        <v>1224</v>
      </c>
    </row>
    <row r="153" spans="1:2" x14ac:dyDescent="0.35">
      <c r="A153" s="4" t="str">
        <f>Datagrunnlag!A24</f>
        <v>BRS-NO-213</v>
      </c>
      <c r="B153" s="4">
        <f>Datagrunnlag!CW24</f>
        <v>1144</v>
      </c>
    </row>
    <row r="154" spans="1:2" x14ac:dyDescent="0.35">
      <c r="A154" s="4" t="str">
        <f>Datagrunnlag!A25</f>
        <v>BRS-NO-302</v>
      </c>
      <c r="B154" s="4">
        <f>Datagrunnlag!CW25</f>
        <v>62974</v>
      </c>
    </row>
    <row r="155" spans="1:2" x14ac:dyDescent="0.35">
      <c r="A155" s="4" t="str">
        <f>Datagrunnlag!A26</f>
        <v>BRS-NO-306</v>
      </c>
      <c r="B155" s="4">
        <f>Datagrunnlag!CW26</f>
        <v>1998</v>
      </c>
    </row>
    <row r="156" spans="1:2" x14ac:dyDescent="0.35">
      <c r="A156" s="4" t="str">
        <f>Datagrunnlag!A29</f>
        <v>BRS-NO-301</v>
      </c>
      <c r="B156" s="4">
        <f>Datagrunnlag!CW29</f>
        <v>395725</v>
      </c>
    </row>
    <row r="157" spans="1:2" x14ac:dyDescent="0.35">
      <c r="A157" s="4" t="str">
        <f>Datagrunnlag!A32</f>
        <v>BRS-NO-111</v>
      </c>
      <c r="B157" s="4">
        <f>Datagrunnlag!CW32</f>
        <v>2167</v>
      </c>
    </row>
    <row r="158" spans="1:2" x14ac:dyDescent="0.35">
      <c r="A158" s="4" t="str">
        <f>Datagrunnlag!A33</f>
        <v>BRS-NO-132</v>
      </c>
      <c r="B158" s="4">
        <f>Datagrunnlag!CW33</f>
        <v>37</v>
      </c>
    </row>
    <row r="159" spans="1:2" x14ac:dyDescent="0.35">
      <c r="A159" s="4" t="str">
        <f>Datagrunnlag!A34</f>
        <v>BRS-NO-133</v>
      </c>
      <c r="B159" s="4">
        <f>Datagrunnlag!CW34</f>
        <v>243</v>
      </c>
    </row>
    <row r="160" spans="1:2" x14ac:dyDescent="0.35">
      <c r="A160" s="4" t="s">
        <v>62</v>
      </c>
      <c r="B160" s="4">
        <f>Datagrunnlag!CW35</f>
        <v>673</v>
      </c>
    </row>
    <row r="161" spans="1:2" x14ac:dyDescent="0.35">
      <c r="A161" s="4" t="str">
        <f>Datagrunnlag!A36</f>
        <v>BRS-NO-221</v>
      </c>
      <c r="B161" s="4">
        <f>Datagrunnlag!CW36</f>
        <v>688</v>
      </c>
    </row>
    <row r="162" spans="1:2" x14ac:dyDescent="0.35">
      <c r="A162" s="4" t="str">
        <f>Datagrunnlag!A37</f>
        <v>BRS-NO-222</v>
      </c>
      <c r="B162" s="4">
        <f>Datagrunnlag!CW37</f>
        <v>76</v>
      </c>
    </row>
    <row r="163" spans="1:2" x14ac:dyDescent="0.35">
      <c r="A163" s="4" t="str">
        <f>Datagrunnlag!A38</f>
        <v>BRS-NO-223</v>
      </c>
      <c r="B163" s="4">
        <f>Datagrunnlag!CW38</f>
        <v>239</v>
      </c>
    </row>
    <row r="164" spans="1:2" x14ac:dyDescent="0.35">
      <c r="A164" s="4" t="str">
        <f>Datagrunnlag!A39</f>
        <v>BRS-NO-224</v>
      </c>
      <c r="B164" s="4">
        <f>Datagrunnlag!CW39</f>
        <v>34</v>
      </c>
    </row>
    <row r="165" spans="1:2" x14ac:dyDescent="0.35">
      <c r="A165" s="4" t="str">
        <f>Datagrunnlag!A40</f>
        <v>BRS-NO-402</v>
      </c>
      <c r="B165" s="4">
        <f>Datagrunnlag!CW40</f>
        <v>71662</v>
      </c>
    </row>
    <row r="166" spans="1:2" x14ac:dyDescent="0.35">
      <c r="A166" s="4" t="str">
        <f>Datagrunnlag!A43</f>
        <v>BRS-NO-622</v>
      </c>
      <c r="B166" s="4">
        <f>Datagrunnlag!CW43</f>
        <v>10682</v>
      </c>
    </row>
    <row r="167" spans="1:2" x14ac:dyDescent="0.35">
      <c r="A167" s="4" t="str">
        <f>Datagrunnlag!A46</f>
        <v>BRS-NO-303</v>
      </c>
      <c r="B167" s="4">
        <f>Datagrunnlag!CW46</f>
        <v>4354</v>
      </c>
    </row>
    <row r="168" spans="1:2" x14ac:dyDescent="0.35">
      <c r="A168" s="4" t="str">
        <f>Datagrunnlag!A47</f>
        <v>BRS-NO-315</v>
      </c>
      <c r="B168" s="4">
        <f>Datagrunnlag!CW47</f>
        <v>38341</v>
      </c>
    </row>
    <row r="169" spans="1:2" x14ac:dyDescent="0.35">
      <c r="A169" s="4" t="str">
        <f>Datagrunnlag!A48</f>
        <v>BRS-NO-611</v>
      </c>
      <c r="B169" s="4">
        <f>Datagrunnlag!CW48</f>
        <v>1038765</v>
      </c>
    </row>
    <row r="170" spans="1:2" x14ac:dyDescent="0.35">
      <c r="A170" s="4" t="str">
        <f>Datagrunnlag!A51</f>
        <v>BRS-NO-317</v>
      </c>
      <c r="B170" s="4">
        <f>Datagrunnlag!CW51</f>
        <v>1748042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6CC95-4279-4A12-BDD6-3F6AAD1FB22D}">
  <dimension ref="A1:N170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4" width="11" style="4"/>
    <col min="15" max="15" width="13.75" style="4" bestFit="1" customWidth="1"/>
    <col min="16" max="16384" width="11" style="4"/>
  </cols>
  <sheetData>
    <row r="1" spans="1:14" x14ac:dyDescent="0.35">
      <c r="C1" s="4" t="s">
        <v>11</v>
      </c>
    </row>
    <row r="2" spans="1:14" x14ac:dyDescent="0.35">
      <c r="H2" s="12" t="s">
        <v>175</v>
      </c>
    </row>
    <row r="3" spans="1:14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9</v>
      </c>
      <c r="J3" s="12" t="s">
        <v>10</v>
      </c>
      <c r="K3" s="12" t="s">
        <v>11</v>
      </c>
      <c r="L3" s="12" t="s">
        <v>0</v>
      </c>
      <c r="M3" s="12" t="s">
        <v>1</v>
      </c>
      <c r="N3" s="12" t="s">
        <v>2</v>
      </c>
    </row>
    <row r="4" spans="1:14" x14ac:dyDescent="0.35">
      <c r="A4" s="4" t="s">
        <v>19</v>
      </c>
      <c r="B4" s="14">
        <f>Datagrunnlag!CZ4-B5</f>
        <v>64334</v>
      </c>
      <c r="C4" s="14">
        <f>Datagrunnlag!DA4-C5</f>
        <v>59030</v>
      </c>
      <c r="D4" s="14">
        <f>Datagrunnlag!DB4-D5</f>
        <v>4155</v>
      </c>
      <c r="E4" s="14">
        <f>Datagrunnlag!DC4-E5</f>
        <v>914</v>
      </c>
      <c r="H4" s="4" t="s">
        <v>187</v>
      </c>
      <c r="I4" s="14">
        <f>Datagrunnlag!CG4-'Rapport - Nov20'!C5</f>
        <v>74522</v>
      </c>
      <c r="J4" s="14">
        <f>Datagrunnlag!CK4-'Rapport - Des20'!C5</f>
        <v>67028</v>
      </c>
      <c r="K4" s="14">
        <f>Datagrunnlag!CO4-'Rapport - Jan21'!C5</f>
        <v>69260</v>
      </c>
      <c r="L4" s="14">
        <f>Datagrunnlag!CS4-C5</f>
        <v>83025</v>
      </c>
      <c r="M4" s="14">
        <f>Datagrunnlag!CW4-D5</f>
        <v>80344</v>
      </c>
      <c r="N4" s="14">
        <f>Datagrunnlag!DA4-E5</f>
        <v>59030</v>
      </c>
    </row>
    <row r="5" spans="1:14" x14ac:dyDescent="0.35">
      <c r="A5" s="4" t="s">
        <v>188</v>
      </c>
      <c r="B5" s="14"/>
      <c r="C5" s="14"/>
      <c r="H5" s="4" t="s">
        <v>25</v>
      </c>
      <c r="I5" s="14">
        <f>Datagrunnlag!CG10</f>
        <v>49523</v>
      </c>
      <c r="J5" s="14">
        <f>Datagrunnlag!CK10</f>
        <v>44220</v>
      </c>
      <c r="K5" s="14">
        <f>Datagrunnlag!CO10</f>
        <v>46877</v>
      </c>
      <c r="L5" s="14">
        <f>Datagrunnlag!CS10</f>
        <v>43926</v>
      </c>
      <c r="M5" s="14">
        <f>Datagrunnlag!CW10</f>
        <v>49981</v>
      </c>
      <c r="N5" s="14">
        <f>Datagrunnlag!DA10</f>
        <v>42402</v>
      </c>
    </row>
    <row r="6" spans="1:14" x14ac:dyDescent="0.35">
      <c r="A6" s="4" t="s">
        <v>25</v>
      </c>
      <c r="B6" s="14">
        <f>Datagrunnlag!CZ10</f>
        <v>46977</v>
      </c>
      <c r="C6" s="14">
        <f>Datagrunnlag!DA10</f>
        <v>42402</v>
      </c>
      <c r="D6" s="14">
        <f>Datagrunnlag!DB10</f>
        <v>3454</v>
      </c>
      <c r="E6" s="14">
        <f>Datagrunnlag!DC10</f>
        <v>1025</v>
      </c>
      <c r="H6" s="4" t="s">
        <v>32</v>
      </c>
      <c r="I6" s="14">
        <f>Datagrunnlag!CG15</f>
        <v>12572</v>
      </c>
      <c r="J6" s="14">
        <f>Datagrunnlag!CK15</f>
        <v>10732</v>
      </c>
      <c r="K6" s="14">
        <f>Datagrunnlag!CO15</f>
        <v>11094</v>
      </c>
      <c r="L6" s="14">
        <f>Datagrunnlag!CS15</f>
        <v>10797</v>
      </c>
      <c r="M6" s="14">
        <f>Datagrunnlag!CW15</f>
        <v>12616</v>
      </c>
      <c r="N6" s="14">
        <f>Datagrunnlag!DA15</f>
        <v>11867</v>
      </c>
    </row>
    <row r="7" spans="1:14" x14ac:dyDescent="0.35">
      <c r="A7" s="4" t="s">
        <v>32</v>
      </c>
      <c r="B7" s="14">
        <f>Datagrunnlag!CZ15</f>
        <v>12979</v>
      </c>
      <c r="C7" s="14">
        <f>Datagrunnlag!DA15</f>
        <v>11867</v>
      </c>
      <c r="D7" s="14">
        <f>Datagrunnlag!DB15</f>
        <v>102</v>
      </c>
      <c r="E7" s="14">
        <f>Datagrunnlag!DC15</f>
        <v>847</v>
      </c>
      <c r="H7" s="4" t="s">
        <v>39</v>
      </c>
      <c r="I7" s="14">
        <f>Datagrunnlag!CG20</f>
        <v>87054</v>
      </c>
      <c r="J7" s="14">
        <f>Datagrunnlag!CK20</f>
        <v>107039</v>
      </c>
      <c r="K7" s="14">
        <f>Datagrunnlag!CO20</f>
        <v>77565</v>
      </c>
      <c r="L7" s="14">
        <f>Datagrunnlag!CS20</f>
        <v>74962</v>
      </c>
      <c r="M7" s="14">
        <f>Datagrunnlag!CW20</f>
        <v>76154</v>
      </c>
      <c r="N7" s="14">
        <f>Datagrunnlag!DA20</f>
        <v>75527</v>
      </c>
    </row>
    <row r="8" spans="1:14" x14ac:dyDescent="0.35">
      <c r="A8" s="4" t="s">
        <v>176</v>
      </c>
      <c r="B8" s="14">
        <f>Datagrunnlag!CZ20</f>
        <v>75853</v>
      </c>
      <c r="C8" s="14">
        <f>Datagrunnlag!DA20</f>
        <v>75527</v>
      </c>
      <c r="D8" s="14">
        <f>Datagrunnlag!DB20</f>
        <v>326</v>
      </c>
      <c r="E8" s="14"/>
      <c r="H8" s="4" t="s">
        <v>52</v>
      </c>
      <c r="I8" s="14">
        <f>Datagrunnlag!CG28</f>
        <v>300000</v>
      </c>
      <c r="J8" s="14">
        <f>Datagrunnlag!CK28</f>
        <v>163353</v>
      </c>
      <c r="K8" s="14">
        <f>Datagrunnlag!CO28</f>
        <v>161548</v>
      </c>
      <c r="L8" s="14">
        <f>Datagrunnlag!CS28</f>
        <v>166046</v>
      </c>
      <c r="M8" s="14">
        <f>Datagrunnlag!CW28</f>
        <v>395725</v>
      </c>
      <c r="N8" s="14">
        <f>Datagrunnlag!DA28</f>
        <v>185630</v>
      </c>
    </row>
    <row r="9" spans="1:14" x14ac:dyDescent="0.35">
      <c r="A9" s="4" t="s">
        <v>177</v>
      </c>
      <c r="B9" s="14">
        <f>Datagrunnlag!CZ28</f>
        <v>186092</v>
      </c>
      <c r="C9" s="14">
        <f>Datagrunnlag!DA28</f>
        <v>185630</v>
      </c>
      <c r="D9" s="14">
        <f>Datagrunnlag!DB28</f>
        <v>461</v>
      </c>
      <c r="E9" s="14"/>
      <c r="H9" s="4" t="s">
        <v>55</v>
      </c>
      <c r="I9" s="14">
        <f>Datagrunnlag!CG31</f>
        <v>66568</v>
      </c>
      <c r="J9" s="14">
        <f>Datagrunnlag!CK31</f>
        <v>49535</v>
      </c>
      <c r="K9" s="14">
        <f>Datagrunnlag!CO31</f>
        <v>72460</v>
      </c>
      <c r="L9" s="14">
        <f>Datagrunnlag!CS31</f>
        <v>62724</v>
      </c>
      <c r="M9" s="14">
        <f>Datagrunnlag!CW31</f>
        <v>75819</v>
      </c>
      <c r="N9" s="14">
        <f>Datagrunnlag!DA31</f>
        <v>114327</v>
      </c>
    </row>
    <row r="10" spans="1:14" x14ac:dyDescent="0.35">
      <c r="A10" s="4" t="s">
        <v>55</v>
      </c>
      <c r="B10" s="14">
        <f>Datagrunnlag!CZ31</f>
        <v>115061</v>
      </c>
      <c r="C10" s="14">
        <f>Datagrunnlag!DA31</f>
        <v>114327</v>
      </c>
      <c r="D10" s="14">
        <f>Datagrunnlag!DB31</f>
        <v>731</v>
      </c>
      <c r="E10" s="14"/>
      <c r="H10" s="12" t="s">
        <v>178</v>
      </c>
    </row>
    <row r="11" spans="1:14" x14ac:dyDescent="0.35">
      <c r="A11" s="4" t="s">
        <v>76</v>
      </c>
      <c r="B11" s="14">
        <f>Datagrunnlag!CZ42</f>
        <v>24197</v>
      </c>
      <c r="C11" s="14">
        <f>Datagrunnlag!DA42</f>
        <v>7314</v>
      </c>
      <c r="D11" s="14">
        <f>Datagrunnlag!DB42</f>
        <v>16883</v>
      </c>
      <c r="E11" s="14"/>
      <c r="H11" s="12"/>
      <c r="I11" s="12" t="s">
        <v>9</v>
      </c>
      <c r="J11" s="12" t="s">
        <v>10</v>
      </c>
      <c r="K11" s="12" t="s">
        <v>11</v>
      </c>
      <c r="L11" s="12" t="s">
        <v>0</v>
      </c>
      <c r="M11" s="12" t="s">
        <v>1</v>
      </c>
      <c r="N11" s="12" t="s">
        <v>2</v>
      </c>
    </row>
    <row r="12" spans="1:14" x14ac:dyDescent="0.35">
      <c r="A12" s="4" t="s">
        <v>77</v>
      </c>
      <c r="B12" s="14">
        <f>Datagrunnlag!CZ45</f>
        <v>1364858</v>
      </c>
      <c r="C12" s="14">
        <f>Datagrunnlag!DA45</f>
        <v>889276</v>
      </c>
      <c r="D12" s="14">
        <f>Datagrunnlag!DB45</f>
        <v>475572</v>
      </c>
      <c r="E12" s="14"/>
      <c r="H12" s="4" t="s">
        <v>56</v>
      </c>
      <c r="I12" s="14">
        <f>Datagrunnlag!CG32</f>
        <v>2146</v>
      </c>
      <c r="J12" s="14">
        <f>Datagrunnlag!CK32</f>
        <v>1985</v>
      </c>
      <c r="K12" s="14">
        <f>Datagrunnlag!CO32</f>
        <v>2504</v>
      </c>
      <c r="L12" s="14">
        <f>Datagrunnlag!CS32</f>
        <v>2094</v>
      </c>
      <c r="M12" s="14">
        <f>Datagrunnlag!CW32</f>
        <v>2167</v>
      </c>
      <c r="N12" s="14">
        <f>Datagrunnlag!DA32</f>
        <v>1793</v>
      </c>
    </row>
    <row r="13" spans="1:14" x14ac:dyDescent="0.35">
      <c r="A13" s="4" t="s">
        <v>173</v>
      </c>
      <c r="B13" s="14">
        <f>Datagrunnlag!CZ50</f>
        <v>2124939</v>
      </c>
      <c r="C13" s="14">
        <f>Datagrunnlag!DA50</f>
        <v>2124833</v>
      </c>
      <c r="D13" s="14">
        <f>Datagrunnlag!DB50</f>
        <v>106</v>
      </c>
      <c r="E13" s="14"/>
      <c r="H13" s="4" t="s">
        <v>58</v>
      </c>
      <c r="I13" s="14">
        <f>Datagrunnlag!CG33</f>
        <v>55</v>
      </c>
      <c r="J13" s="14">
        <f>Datagrunnlag!CK33</f>
        <v>23</v>
      </c>
      <c r="K13" s="14">
        <f>Datagrunnlag!CO33</f>
        <v>49</v>
      </c>
      <c r="L13" s="14">
        <f>Datagrunnlag!CS33</f>
        <v>31</v>
      </c>
      <c r="M13" s="14">
        <f>Datagrunnlag!CW33</f>
        <v>37</v>
      </c>
      <c r="N13" s="14">
        <f>Datagrunnlag!DA33</f>
        <v>37</v>
      </c>
    </row>
    <row r="14" spans="1:14" x14ac:dyDescent="0.35">
      <c r="H14" s="4" t="s">
        <v>60</v>
      </c>
      <c r="I14" s="14">
        <f>Datagrunnlag!CG34</f>
        <v>289</v>
      </c>
      <c r="J14" s="14">
        <f>Datagrunnlag!CK34</f>
        <v>241</v>
      </c>
      <c r="K14" s="14">
        <f>Datagrunnlag!CO34</f>
        <v>270</v>
      </c>
      <c r="L14" s="14">
        <f>Datagrunnlag!CS34</f>
        <v>366</v>
      </c>
      <c r="M14" s="14">
        <f>Datagrunnlag!CW34</f>
        <v>243</v>
      </c>
      <c r="N14" s="14">
        <f>Datagrunnlag!DA34</f>
        <v>240</v>
      </c>
    </row>
    <row r="15" spans="1:14" x14ac:dyDescent="0.35">
      <c r="H15" s="4" t="s">
        <v>62</v>
      </c>
      <c r="I15" s="14">
        <f>Datagrunnlag!CG35</f>
        <v>252</v>
      </c>
      <c r="J15" s="14">
        <f>Datagrunnlag!CK35</f>
        <v>514</v>
      </c>
      <c r="K15" s="14">
        <f>Datagrunnlag!CO35</f>
        <v>555</v>
      </c>
      <c r="L15" s="14">
        <f>Datagrunnlag!CS35</f>
        <v>635</v>
      </c>
      <c r="M15" s="14">
        <f>Datagrunnlag!CW35</f>
        <v>673</v>
      </c>
      <c r="N15" s="14">
        <f>Datagrunnlag!DA35</f>
        <v>661</v>
      </c>
    </row>
    <row r="16" spans="1:14" x14ac:dyDescent="0.35">
      <c r="H16" s="4" t="s">
        <v>64</v>
      </c>
      <c r="I16" s="14">
        <f>Datagrunnlag!CG36</f>
        <v>761</v>
      </c>
      <c r="J16" s="14">
        <f>Datagrunnlag!CK36</f>
        <v>520</v>
      </c>
      <c r="K16" s="14">
        <f>Datagrunnlag!CO36</f>
        <v>601</v>
      </c>
      <c r="L16" s="14">
        <f>Datagrunnlag!CS36</f>
        <v>552</v>
      </c>
      <c r="M16" s="14">
        <f>Datagrunnlag!CW36</f>
        <v>688</v>
      </c>
      <c r="N16" s="14">
        <f>Datagrunnlag!DA36</f>
        <v>755</v>
      </c>
    </row>
    <row r="17" spans="8:14" x14ac:dyDescent="0.35">
      <c r="H17" s="4" t="s">
        <v>66</v>
      </c>
      <c r="I17" s="14">
        <f>Datagrunnlag!CG37</f>
        <v>81</v>
      </c>
      <c r="J17" s="14">
        <f>Datagrunnlag!CK37</f>
        <v>45</v>
      </c>
      <c r="K17" s="14">
        <f>Datagrunnlag!CO37</f>
        <v>75</v>
      </c>
      <c r="L17" s="14">
        <f>Datagrunnlag!CS37</f>
        <v>75</v>
      </c>
      <c r="M17" s="14">
        <f>Datagrunnlag!CW37</f>
        <v>76</v>
      </c>
      <c r="N17" s="14">
        <f>Datagrunnlag!DA37</f>
        <v>100</v>
      </c>
    </row>
    <row r="18" spans="8:14" x14ac:dyDescent="0.35">
      <c r="H18" s="4" t="s">
        <v>68</v>
      </c>
      <c r="I18" s="14">
        <f>Datagrunnlag!CG38</f>
        <v>506</v>
      </c>
      <c r="J18" s="14">
        <f>Datagrunnlag!CK38</f>
        <v>151</v>
      </c>
      <c r="K18" s="14">
        <f>Datagrunnlag!CO38</f>
        <v>169</v>
      </c>
      <c r="L18" s="14">
        <f>Datagrunnlag!CS38</f>
        <v>177</v>
      </c>
      <c r="M18" s="14">
        <f>Datagrunnlag!CW38</f>
        <v>239</v>
      </c>
      <c r="N18" s="14">
        <f>Datagrunnlag!DA38</f>
        <v>560</v>
      </c>
    </row>
    <row r="19" spans="8:14" x14ac:dyDescent="0.35">
      <c r="H19" s="4" t="s">
        <v>70</v>
      </c>
      <c r="I19" s="14">
        <f>Datagrunnlag!CG39</f>
        <v>12</v>
      </c>
      <c r="J19" s="14">
        <f>Datagrunnlag!CK39</f>
        <v>9</v>
      </c>
      <c r="K19" s="14">
        <f>Datagrunnlag!CO39</f>
        <v>19</v>
      </c>
      <c r="L19" s="14">
        <f>Datagrunnlag!CS39</f>
        <v>26</v>
      </c>
      <c r="M19" s="14">
        <f>Datagrunnlag!CW39</f>
        <v>34</v>
      </c>
      <c r="N19" s="14">
        <f>Datagrunnlag!DA39</f>
        <v>19</v>
      </c>
    </row>
    <row r="20" spans="8:14" x14ac:dyDescent="0.35">
      <c r="H20" s="4" t="s">
        <v>72</v>
      </c>
      <c r="I20" s="14">
        <f>Datagrunnlag!CG40</f>
        <v>62466</v>
      </c>
      <c r="J20" s="14">
        <f>Datagrunnlag!CK40</f>
        <v>46047</v>
      </c>
      <c r="K20" s="14">
        <f>Datagrunnlag!CO40</f>
        <v>68218</v>
      </c>
      <c r="L20" s="14">
        <f>Datagrunnlag!CS40</f>
        <v>58768</v>
      </c>
      <c r="M20" s="14">
        <f>Datagrunnlag!CW40</f>
        <v>71662</v>
      </c>
      <c r="N20" s="14">
        <f>Datagrunnlag!DA40</f>
        <v>110162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7" t="str">
        <f>Datagrunnlag!A5</f>
        <v>BRS-NO-101</v>
      </c>
      <c r="B142" s="7">
        <f>Datagrunnlag!DA5</f>
        <v>53546</v>
      </c>
    </row>
    <row r="143" spans="1:2" x14ac:dyDescent="0.35">
      <c r="A143" s="7" t="str">
        <f>Datagrunnlag!A8</f>
        <v>BRS-NO-104</v>
      </c>
      <c r="B143" s="7">
        <f>Datagrunnlag!DA8</f>
        <v>5484</v>
      </c>
    </row>
    <row r="144" spans="1:2" x14ac:dyDescent="0.35">
      <c r="A144" s="7" t="str">
        <f>Datagrunnlag!A11</f>
        <v>BRS-NO-102</v>
      </c>
      <c r="B144" s="7">
        <f>Datagrunnlag!DA11</f>
        <v>5072</v>
      </c>
    </row>
    <row r="145" spans="1:2" x14ac:dyDescent="0.35">
      <c r="A145" s="7" t="str">
        <f>Datagrunnlag!A12</f>
        <v>BRS-NO-103</v>
      </c>
      <c r="B145" s="7">
        <f>Datagrunnlag!DA12</f>
        <v>27187</v>
      </c>
    </row>
    <row r="146" spans="1:2" x14ac:dyDescent="0.35">
      <c r="A146" s="7" t="str">
        <f>Datagrunnlag!A13</f>
        <v>BRS-NO-123</v>
      </c>
      <c r="B146" s="7">
        <f>Datagrunnlag!DA13</f>
        <v>10143</v>
      </c>
    </row>
    <row r="147" spans="1:2" x14ac:dyDescent="0.35">
      <c r="A147" s="7" t="str">
        <f>Datagrunnlag!A16</f>
        <v>BRS-NO-201</v>
      </c>
      <c r="B147" s="7">
        <f>Datagrunnlag!DA16</f>
        <v>8272</v>
      </c>
    </row>
    <row r="148" spans="1:2" x14ac:dyDescent="0.35">
      <c r="A148" s="7" t="str">
        <f>Datagrunnlag!A17</f>
        <v>BRS-NO-202</v>
      </c>
      <c r="B148" s="7">
        <f>Datagrunnlag!DA17</f>
        <v>2315</v>
      </c>
    </row>
    <row r="149" spans="1:2" x14ac:dyDescent="0.35">
      <c r="A149" s="7" t="str">
        <f>Datagrunnlag!A18</f>
        <v>BRS-NO-211</v>
      </c>
      <c r="B149" s="7">
        <f>Datagrunnlag!DA18</f>
        <v>1280</v>
      </c>
    </row>
    <row r="150" spans="1:2" x14ac:dyDescent="0.35">
      <c r="A150" s="7" t="str">
        <f>Datagrunnlag!A21</f>
        <v>BRS-NO-121</v>
      </c>
      <c r="B150" s="7">
        <f>Datagrunnlag!DA21</f>
        <v>3686</v>
      </c>
    </row>
    <row r="151" spans="1:2" x14ac:dyDescent="0.35">
      <c r="A151" s="7" t="str">
        <f>Datagrunnlag!A22</f>
        <v>BRS-NO-122</v>
      </c>
      <c r="B151" s="7">
        <f>Datagrunnlag!DA22</f>
        <v>3872</v>
      </c>
    </row>
    <row r="152" spans="1:2" x14ac:dyDescent="0.35">
      <c r="A152" s="7" t="str">
        <f>Datagrunnlag!A23</f>
        <v>BRS-NO-212</v>
      </c>
      <c r="B152" s="7">
        <f>Datagrunnlag!DA23</f>
        <v>1805</v>
      </c>
    </row>
    <row r="153" spans="1:2" x14ac:dyDescent="0.35">
      <c r="A153" s="7" t="str">
        <f>Datagrunnlag!A24</f>
        <v>BRS-NO-213</v>
      </c>
      <c r="B153" s="7">
        <f>Datagrunnlag!DA24</f>
        <v>1104</v>
      </c>
    </row>
    <row r="154" spans="1:2" x14ac:dyDescent="0.35">
      <c r="A154" s="7" t="str">
        <f>Datagrunnlag!A25</f>
        <v>BRS-NO-302</v>
      </c>
      <c r="B154" s="7">
        <f>Datagrunnlag!DA25</f>
        <v>63685</v>
      </c>
    </row>
    <row r="155" spans="1:2" x14ac:dyDescent="0.35">
      <c r="A155" s="7" t="str">
        <f>Datagrunnlag!A26</f>
        <v>BRS-NO-306</v>
      </c>
      <c r="B155" s="7">
        <f>Datagrunnlag!DA26</f>
        <v>1375</v>
      </c>
    </row>
    <row r="156" spans="1:2" x14ac:dyDescent="0.35">
      <c r="A156" s="7" t="str">
        <f>Datagrunnlag!A29</f>
        <v>BRS-NO-301</v>
      </c>
      <c r="B156" s="7">
        <f>Datagrunnlag!DA29</f>
        <v>185630</v>
      </c>
    </row>
    <row r="157" spans="1:2" x14ac:dyDescent="0.35">
      <c r="A157" s="7" t="str">
        <f>Datagrunnlag!A32</f>
        <v>BRS-NO-111</v>
      </c>
      <c r="B157" s="7">
        <f>Datagrunnlag!DA32</f>
        <v>1793</v>
      </c>
    </row>
    <row r="158" spans="1:2" x14ac:dyDescent="0.35">
      <c r="A158" s="7" t="str">
        <f>Datagrunnlag!A33</f>
        <v>BRS-NO-132</v>
      </c>
      <c r="B158" s="7">
        <f>Datagrunnlag!DA33</f>
        <v>37</v>
      </c>
    </row>
    <row r="159" spans="1:2" x14ac:dyDescent="0.35">
      <c r="A159" s="7" t="str">
        <f>Datagrunnlag!A34</f>
        <v>BRS-NO-133</v>
      </c>
      <c r="B159" s="7">
        <f>Datagrunnlag!DA34</f>
        <v>240</v>
      </c>
    </row>
    <row r="160" spans="1:2" x14ac:dyDescent="0.35">
      <c r="A160" s="7" t="s">
        <v>62</v>
      </c>
      <c r="B160" s="7">
        <f>Datagrunnlag!DA35</f>
        <v>661</v>
      </c>
    </row>
    <row r="161" spans="1:2" x14ac:dyDescent="0.35">
      <c r="A161" s="7" t="str">
        <f>Datagrunnlag!A36</f>
        <v>BRS-NO-221</v>
      </c>
      <c r="B161" s="7">
        <f>Datagrunnlag!DA36</f>
        <v>755</v>
      </c>
    </row>
    <row r="162" spans="1:2" x14ac:dyDescent="0.35">
      <c r="A162" s="7" t="str">
        <f>Datagrunnlag!A37</f>
        <v>BRS-NO-222</v>
      </c>
      <c r="B162" s="7">
        <f>Datagrunnlag!DA37</f>
        <v>100</v>
      </c>
    </row>
    <row r="163" spans="1:2" x14ac:dyDescent="0.35">
      <c r="A163" s="7" t="str">
        <f>Datagrunnlag!A38</f>
        <v>BRS-NO-223</v>
      </c>
      <c r="B163" s="7">
        <f>Datagrunnlag!DA38</f>
        <v>560</v>
      </c>
    </row>
    <row r="164" spans="1:2" x14ac:dyDescent="0.35">
      <c r="A164" s="7" t="str">
        <f>Datagrunnlag!A39</f>
        <v>BRS-NO-224</v>
      </c>
      <c r="B164" s="7">
        <f>Datagrunnlag!DA39</f>
        <v>19</v>
      </c>
    </row>
    <row r="165" spans="1:2" x14ac:dyDescent="0.35">
      <c r="A165" s="7" t="str">
        <f>Datagrunnlag!A40</f>
        <v>BRS-NO-402</v>
      </c>
      <c r="B165" s="7">
        <f>Datagrunnlag!DA40</f>
        <v>110162</v>
      </c>
    </row>
    <row r="166" spans="1:2" x14ac:dyDescent="0.35">
      <c r="A166" s="7" t="str">
        <f>Datagrunnlag!A43</f>
        <v>BRS-NO-622</v>
      </c>
      <c r="B166" s="7">
        <f>Datagrunnlag!DA43</f>
        <v>7314</v>
      </c>
    </row>
    <row r="167" spans="1:2" x14ac:dyDescent="0.35">
      <c r="A167" s="7" t="str">
        <f>Datagrunnlag!A46</f>
        <v>BRS-NO-303</v>
      </c>
      <c r="B167" s="7">
        <f>Datagrunnlag!DA46</f>
        <v>4327</v>
      </c>
    </row>
    <row r="168" spans="1:2" x14ac:dyDescent="0.35">
      <c r="A168" s="7" t="str">
        <f>Datagrunnlag!A47</f>
        <v>BRS-NO-315</v>
      </c>
      <c r="B168" s="7">
        <f>Datagrunnlag!DA47</f>
        <v>33526</v>
      </c>
    </row>
    <row r="169" spans="1:2" x14ac:dyDescent="0.35">
      <c r="A169" s="7" t="str">
        <f>Datagrunnlag!A48</f>
        <v>BRS-NO-611</v>
      </c>
      <c r="B169" s="7">
        <f>Datagrunnlag!DA48</f>
        <v>851423</v>
      </c>
    </row>
    <row r="170" spans="1:2" x14ac:dyDescent="0.35">
      <c r="A170" s="7" t="str">
        <f>Datagrunnlag!A51</f>
        <v>BRS-NO-317</v>
      </c>
      <c r="B170" s="7">
        <f>Datagrunnlag!DA51</f>
        <v>2124833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D083F-FBEB-4D03-81D3-CE520E74A026}">
  <dimension ref="A1:O170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7" width="11" style="4"/>
    <col min="8" max="8" width="37" style="4" bestFit="1" customWidth="1"/>
    <col min="9" max="14" width="11" style="4"/>
    <col min="15" max="15" width="13.75" style="4" bestFit="1" customWidth="1"/>
    <col min="16" max="16384" width="11" style="4"/>
  </cols>
  <sheetData>
    <row r="1" spans="1:15" x14ac:dyDescent="0.35">
      <c r="C1" s="4" t="s">
        <v>11</v>
      </c>
    </row>
    <row r="2" spans="1:15" x14ac:dyDescent="0.35">
      <c r="H2" s="12" t="s">
        <v>175</v>
      </c>
    </row>
    <row r="3" spans="1:15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10</v>
      </c>
      <c r="J3" s="12" t="s">
        <v>11</v>
      </c>
      <c r="K3" s="12" t="s">
        <v>0</v>
      </c>
      <c r="L3" s="12" t="s">
        <v>1</v>
      </c>
      <c r="M3" s="12" t="s">
        <v>2</v>
      </c>
      <c r="N3" s="12" t="s">
        <v>3</v>
      </c>
      <c r="O3" s="12"/>
    </row>
    <row r="4" spans="1:15" x14ac:dyDescent="0.35">
      <c r="A4" s="4" t="s">
        <v>19</v>
      </c>
      <c r="B4" s="14">
        <f>Datagrunnlag!DD4-B5</f>
        <v>67459</v>
      </c>
      <c r="C4" s="14">
        <f>Datagrunnlag!DE4-C5</f>
        <v>56704</v>
      </c>
      <c r="D4" s="14">
        <f>Datagrunnlag!DF4-D5</f>
        <v>9779</v>
      </c>
      <c r="E4" s="14">
        <f>Datagrunnlag!DG4-E5</f>
        <v>758</v>
      </c>
      <c r="H4" s="4" t="s">
        <v>187</v>
      </c>
      <c r="I4" s="14">
        <f>Datagrunnlag!CK4-'Rapport - Des20'!C5</f>
        <v>67028</v>
      </c>
      <c r="J4" s="14">
        <f>Datagrunnlag!CO4-'Rapport - Jan21'!C5</f>
        <v>69260</v>
      </c>
      <c r="K4" s="14">
        <f>Datagrunnlag!CS4-C5</f>
        <v>83025</v>
      </c>
      <c r="L4" s="14">
        <f>Datagrunnlag!CW4-'Rapport - Mar21'!C5</f>
        <v>80344</v>
      </c>
      <c r="M4" s="14">
        <f>Datagrunnlag!DA4-'Rapport - April21'!C5</f>
        <v>59030</v>
      </c>
      <c r="N4" s="14">
        <f>Datagrunnlag!DE4-C5</f>
        <v>56704</v>
      </c>
    </row>
    <row r="5" spans="1:15" x14ac:dyDescent="0.35">
      <c r="A5" s="4" t="s">
        <v>188</v>
      </c>
      <c r="B5" s="14"/>
      <c r="C5" s="14"/>
      <c r="H5" s="4" t="s">
        <v>25</v>
      </c>
      <c r="I5" s="14">
        <f>Datagrunnlag!CK10</f>
        <v>44220</v>
      </c>
      <c r="J5" s="14">
        <f>Datagrunnlag!CO10</f>
        <v>46877</v>
      </c>
      <c r="K5" s="14">
        <f>Datagrunnlag!CS10</f>
        <v>43926</v>
      </c>
      <c r="L5" s="14">
        <f>Datagrunnlag!CW10</f>
        <v>49981</v>
      </c>
      <c r="M5" s="14">
        <f>Datagrunnlag!DA10</f>
        <v>42402</v>
      </c>
      <c r="N5" s="14">
        <f>Datagrunnlag!DE10</f>
        <v>41806</v>
      </c>
    </row>
    <row r="6" spans="1:15" x14ac:dyDescent="0.35">
      <c r="A6" s="4" t="s">
        <v>25</v>
      </c>
      <c r="B6" s="14">
        <f>Datagrunnlag!DD10</f>
        <v>45551</v>
      </c>
      <c r="C6" s="14">
        <f>Datagrunnlag!DE10</f>
        <v>41806</v>
      </c>
      <c r="D6" s="14">
        <f>Datagrunnlag!DF10</f>
        <v>2872</v>
      </c>
      <c r="E6" s="14">
        <f>Datagrunnlag!DG10</f>
        <v>835</v>
      </c>
      <c r="H6" s="4" t="s">
        <v>32</v>
      </c>
      <c r="I6" s="14">
        <f>Datagrunnlag!CK15</f>
        <v>10732</v>
      </c>
      <c r="J6" s="14">
        <f>Datagrunnlag!CO15</f>
        <v>11094</v>
      </c>
      <c r="K6" s="14">
        <f>Datagrunnlag!CS15</f>
        <v>10797</v>
      </c>
      <c r="L6" s="14">
        <f>Datagrunnlag!CW15</f>
        <v>12616</v>
      </c>
      <c r="M6" s="14">
        <f>Datagrunnlag!DA15</f>
        <v>11867</v>
      </c>
      <c r="N6" s="14">
        <f>Datagrunnlag!DE15</f>
        <v>13570</v>
      </c>
    </row>
    <row r="7" spans="1:15" x14ac:dyDescent="0.35">
      <c r="A7" s="4" t="s">
        <v>32</v>
      </c>
      <c r="B7" s="14">
        <f>Datagrunnlag!DD15</f>
        <v>14733</v>
      </c>
      <c r="C7" s="14">
        <f>Datagrunnlag!DE15</f>
        <v>13570</v>
      </c>
      <c r="D7" s="14">
        <f>Datagrunnlag!DF15</f>
        <v>158</v>
      </c>
      <c r="E7" s="14">
        <f>Datagrunnlag!DG15</f>
        <v>824</v>
      </c>
      <c r="H7" s="4" t="s">
        <v>39</v>
      </c>
      <c r="I7" s="14">
        <f>Datagrunnlag!CK20</f>
        <v>107039</v>
      </c>
      <c r="J7" s="14">
        <f>Datagrunnlag!CO20</f>
        <v>77565</v>
      </c>
      <c r="K7" s="14">
        <f>Datagrunnlag!CS20</f>
        <v>74962</v>
      </c>
      <c r="L7" s="14">
        <f>Datagrunnlag!CW20</f>
        <v>76154</v>
      </c>
      <c r="M7" s="14">
        <f>Datagrunnlag!DA20</f>
        <v>75527</v>
      </c>
      <c r="N7" s="14">
        <f>Datagrunnlag!DE20</f>
        <v>71352</v>
      </c>
    </row>
    <row r="8" spans="1:15" x14ac:dyDescent="0.35">
      <c r="A8" s="4" t="s">
        <v>176</v>
      </c>
      <c r="B8" s="14">
        <f>Datagrunnlag!DD20</f>
        <v>71685</v>
      </c>
      <c r="C8" s="14">
        <f>Datagrunnlag!DE20</f>
        <v>71352</v>
      </c>
      <c r="D8" s="14">
        <f>Datagrunnlag!DF20</f>
        <v>333</v>
      </c>
      <c r="E8" s="14"/>
      <c r="H8" s="4" t="s">
        <v>52</v>
      </c>
      <c r="I8" s="14">
        <f>Datagrunnlag!CK28</f>
        <v>163353</v>
      </c>
      <c r="J8" s="14">
        <f>Datagrunnlag!CO28</f>
        <v>161548</v>
      </c>
      <c r="K8" s="14">
        <f>Datagrunnlag!CS28</f>
        <v>166046</v>
      </c>
      <c r="L8" s="14">
        <f>Datagrunnlag!CW28</f>
        <v>395725</v>
      </c>
      <c r="M8" s="14">
        <f>Datagrunnlag!DA28</f>
        <v>185630</v>
      </c>
      <c r="N8" s="14">
        <f>Datagrunnlag!DE28</f>
        <v>109690</v>
      </c>
    </row>
    <row r="9" spans="1:15" x14ac:dyDescent="0.35">
      <c r="A9" s="4" t="s">
        <v>177</v>
      </c>
      <c r="B9" s="14">
        <f>Datagrunnlag!DD28</f>
        <v>110403</v>
      </c>
      <c r="C9" s="14">
        <f>Datagrunnlag!DE28</f>
        <v>109690</v>
      </c>
      <c r="D9" s="14">
        <f>Datagrunnlag!DF28</f>
        <v>713</v>
      </c>
      <c r="E9" s="14"/>
      <c r="H9" s="4" t="s">
        <v>55</v>
      </c>
      <c r="I9" s="14">
        <f>Datagrunnlag!CK31</f>
        <v>49535</v>
      </c>
      <c r="J9" s="14">
        <f>Datagrunnlag!CO31</f>
        <v>72460</v>
      </c>
      <c r="K9" s="14">
        <f>Datagrunnlag!CS31</f>
        <v>62724</v>
      </c>
      <c r="L9" s="14">
        <f>Datagrunnlag!CW31</f>
        <v>75819</v>
      </c>
      <c r="M9" s="14">
        <f>Datagrunnlag!DA31</f>
        <v>114327</v>
      </c>
      <c r="N9" s="14">
        <f>Datagrunnlag!DE31</f>
        <v>85445</v>
      </c>
    </row>
    <row r="10" spans="1:15" x14ac:dyDescent="0.35">
      <c r="A10" s="4" t="s">
        <v>55</v>
      </c>
      <c r="B10" s="14">
        <f>Datagrunnlag!DD32</f>
        <v>1717</v>
      </c>
      <c r="C10" s="14">
        <f>Datagrunnlag!DE32</f>
        <v>1613</v>
      </c>
      <c r="D10" s="14">
        <f>Datagrunnlag!DF32</f>
        <v>104</v>
      </c>
      <c r="E10" s="14"/>
      <c r="H10" s="12" t="s">
        <v>178</v>
      </c>
    </row>
    <row r="11" spans="1:15" x14ac:dyDescent="0.35">
      <c r="A11" s="4" t="s">
        <v>76</v>
      </c>
      <c r="B11" s="14">
        <f>Datagrunnlag!DD42</f>
        <v>18875</v>
      </c>
      <c r="C11" s="14">
        <f>Datagrunnlag!DE42</f>
        <v>12729</v>
      </c>
      <c r="D11" s="14">
        <f>Datagrunnlag!DF42</f>
        <v>6146</v>
      </c>
      <c r="E11" s="14"/>
      <c r="H11" s="12"/>
      <c r="I11" s="12" t="s">
        <v>10</v>
      </c>
      <c r="J11" s="12" t="s">
        <v>11</v>
      </c>
      <c r="K11" s="12" t="s">
        <v>0</v>
      </c>
      <c r="L11" s="12" t="s">
        <v>1</v>
      </c>
      <c r="M11" s="12" t="s">
        <v>2</v>
      </c>
      <c r="N11" s="12" t="s">
        <v>3</v>
      </c>
    </row>
    <row r="12" spans="1:15" x14ac:dyDescent="0.35">
      <c r="A12" s="4" t="s">
        <v>77</v>
      </c>
      <c r="B12" s="14">
        <f>Datagrunnlag!DD45</f>
        <v>1405634</v>
      </c>
      <c r="C12" s="14">
        <f>Datagrunnlag!DE45</f>
        <v>993231</v>
      </c>
      <c r="D12" s="14">
        <f>Datagrunnlag!DF45</f>
        <v>412403</v>
      </c>
      <c r="E12" s="14"/>
      <c r="H12" s="4" t="s">
        <v>56</v>
      </c>
      <c r="I12" s="14">
        <f>Datagrunnlag!CK32</f>
        <v>1985</v>
      </c>
      <c r="J12" s="14">
        <f>Datagrunnlag!CO32</f>
        <v>2504</v>
      </c>
      <c r="K12" s="14">
        <f>Datagrunnlag!CS32</f>
        <v>2094</v>
      </c>
      <c r="L12" s="14">
        <f>Datagrunnlag!CW32</f>
        <v>2167</v>
      </c>
      <c r="M12" s="14">
        <f>Datagrunnlag!DA32</f>
        <v>1793</v>
      </c>
      <c r="N12" s="14">
        <f>Datagrunnlag!DE32</f>
        <v>1613</v>
      </c>
    </row>
    <row r="13" spans="1:15" x14ac:dyDescent="0.35">
      <c r="A13" s="4" t="s">
        <v>173</v>
      </c>
      <c r="B13" s="14">
        <f>Datagrunnlag!DD50</f>
        <v>2182018</v>
      </c>
      <c r="C13" s="14">
        <f>Datagrunnlag!DE50</f>
        <v>2181909</v>
      </c>
      <c r="D13" s="14">
        <f>Datagrunnlag!DF50</f>
        <v>109</v>
      </c>
      <c r="E13" s="14"/>
      <c r="H13" s="4" t="s">
        <v>58</v>
      </c>
      <c r="I13" s="14">
        <f>Datagrunnlag!CK33</f>
        <v>23</v>
      </c>
      <c r="J13" s="14">
        <f>Datagrunnlag!CO33</f>
        <v>49</v>
      </c>
      <c r="K13" s="14">
        <f>Datagrunnlag!CS33</f>
        <v>31</v>
      </c>
      <c r="L13" s="14">
        <f>Datagrunnlag!CW33</f>
        <v>37</v>
      </c>
      <c r="M13" s="14">
        <f>Datagrunnlag!DA33</f>
        <v>37</v>
      </c>
      <c r="N13" s="14">
        <f>Datagrunnlag!DE33</f>
        <v>23</v>
      </c>
    </row>
    <row r="14" spans="1:15" x14ac:dyDescent="0.35">
      <c r="H14" s="4" t="s">
        <v>60</v>
      </c>
      <c r="I14" s="14">
        <f>Datagrunnlag!CK34</f>
        <v>241</v>
      </c>
      <c r="J14" s="14">
        <f>Datagrunnlag!CO34</f>
        <v>270</v>
      </c>
      <c r="K14" s="14">
        <f>Datagrunnlag!CS34</f>
        <v>366</v>
      </c>
      <c r="L14" s="14">
        <f>Datagrunnlag!CW34</f>
        <v>243</v>
      </c>
      <c r="M14" s="14">
        <f>Datagrunnlag!DA34</f>
        <v>240</v>
      </c>
      <c r="N14" s="14">
        <f>Datagrunnlag!DE34</f>
        <v>197</v>
      </c>
    </row>
    <row r="15" spans="1:15" x14ac:dyDescent="0.35">
      <c r="H15" s="4" t="s">
        <v>62</v>
      </c>
      <c r="I15" s="14">
        <f>Datagrunnlag!CK35</f>
        <v>514</v>
      </c>
      <c r="J15" s="14">
        <f>Datagrunnlag!CO35</f>
        <v>555</v>
      </c>
      <c r="K15" s="14">
        <f>Datagrunnlag!CS35</f>
        <v>635</v>
      </c>
      <c r="L15" s="14">
        <f>Datagrunnlag!CW35</f>
        <v>673</v>
      </c>
      <c r="M15" s="14">
        <f>Datagrunnlag!DA35</f>
        <v>661</v>
      </c>
      <c r="N15" s="14">
        <f>Datagrunnlag!DE35</f>
        <v>676</v>
      </c>
    </row>
    <row r="16" spans="1:15" x14ac:dyDescent="0.35">
      <c r="H16" s="4" t="s">
        <v>64</v>
      </c>
      <c r="I16" s="14">
        <f>Datagrunnlag!CK36</f>
        <v>520</v>
      </c>
      <c r="J16" s="14">
        <f>Datagrunnlag!CO36</f>
        <v>601</v>
      </c>
      <c r="K16" s="14">
        <f>Datagrunnlag!CS36</f>
        <v>552</v>
      </c>
      <c r="L16" s="14">
        <f>Datagrunnlag!CW36</f>
        <v>688</v>
      </c>
      <c r="M16" s="14">
        <f>Datagrunnlag!DA36</f>
        <v>755</v>
      </c>
      <c r="N16" s="14">
        <f>Datagrunnlag!DE36</f>
        <v>595</v>
      </c>
    </row>
    <row r="17" spans="8:14" x14ac:dyDescent="0.35">
      <c r="H17" s="4" t="s">
        <v>66</v>
      </c>
      <c r="I17" s="14">
        <f>Datagrunnlag!CK37</f>
        <v>45</v>
      </c>
      <c r="J17" s="14">
        <f>Datagrunnlag!CO37</f>
        <v>75</v>
      </c>
      <c r="K17" s="14">
        <f>Datagrunnlag!CS37</f>
        <v>75</v>
      </c>
      <c r="L17" s="14">
        <f>Datagrunnlag!CW37</f>
        <v>76</v>
      </c>
      <c r="M17" s="14">
        <f>Datagrunnlag!DA37</f>
        <v>100</v>
      </c>
      <c r="N17" s="14">
        <f>Datagrunnlag!DE37</f>
        <v>68</v>
      </c>
    </row>
    <row r="18" spans="8:14" x14ac:dyDescent="0.35">
      <c r="H18" s="4" t="s">
        <v>68</v>
      </c>
      <c r="I18" s="14">
        <f>Datagrunnlag!CK38</f>
        <v>151</v>
      </c>
      <c r="J18" s="14">
        <f>Datagrunnlag!CO38</f>
        <v>169</v>
      </c>
      <c r="K18" s="14">
        <f>Datagrunnlag!CS38</f>
        <v>177</v>
      </c>
      <c r="L18" s="14">
        <f>Datagrunnlag!CW38</f>
        <v>239</v>
      </c>
      <c r="M18" s="14">
        <f>Datagrunnlag!DA38</f>
        <v>560</v>
      </c>
      <c r="N18" s="14">
        <f>Datagrunnlag!DE38</f>
        <v>556</v>
      </c>
    </row>
    <row r="19" spans="8:14" x14ac:dyDescent="0.35">
      <c r="H19" s="4" t="s">
        <v>70</v>
      </c>
      <c r="I19" s="14">
        <f>Datagrunnlag!CK39</f>
        <v>9</v>
      </c>
      <c r="J19" s="14">
        <f>Datagrunnlag!CO39</f>
        <v>19</v>
      </c>
      <c r="K19" s="14">
        <f>Datagrunnlag!CS39</f>
        <v>26</v>
      </c>
      <c r="L19" s="14">
        <f>Datagrunnlag!CW39</f>
        <v>34</v>
      </c>
      <c r="M19" s="14">
        <f>Datagrunnlag!DA39</f>
        <v>19</v>
      </c>
      <c r="N19" s="14">
        <f>Datagrunnlag!DE39</f>
        <v>17</v>
      </c>
    </row>
    <row r="20" spans="8:14" x14ac:dyDescent="0.35">
      <c r="H20" s="4" t="s">
        <v>72</v>
      </c>
      <c r="I20" s="14">
        <f>Datagrunnlag!CK40</f>
        <v>46047</v>
      </c>
      <c r="J20" s="14">
        <f>Datagrunnlag!CO40</f>
        <v>68218</v>
      </c>
      <c r="K20" s="14">
        <f>Datagrunnlag!CS40</f>
        <v>58768</v>
      </c>
      <c r="L20" s="14">
        <f>Datagrunnlag!CW40</f>
        <v>71662</v>
      </c>
      <c r="M20" s="14">
        <f>Datagrunnlag!DA40</f>
        <v>110162</v>
      </c>
      <c r="N20" s="14">
        <f>Datagrunnlag!DE40</f>
        <v>81700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7" t="str">
        <f>Datagrunnlag!A5</f>
        <v>BRS-NO-101</v>
      </c>
      <c r="B142" s="7">
        <f>Datagrunnlag!DE5</f>
        <v>51614</v>
      </c>
    </row>
    <row r="143" spans="1:2" x14ac:dyDescent="0.35">
      <c r="A143" s="7" t="str">
        <f>Datagrunnlag!A8</f>
        <v>BRS-NO-104</v>
      </c>
      <c r="B143" s="7">
        <f>Datagrunnlag!DE8</f>
        <v>5090</v>
      </c>
    </row>
    <row r="144" spans="1:2" x14ac:dyDescent="0.35">
      <c r="A144" s="7" t="str">
        <f>Datagrunnlag!A11</f>
        <v>BRS-NO-102</v>
      </c>
      <c r="B144" s="7">
        <f>Datagrunnlag!DE11</f>
        <v>4686</v>
      </c>
    </row>
    <row r="145" spans="1:2" x14ac:dyDescent="0.35">
      <c r="A145" s="7" t="str">
        <f>Datagrunnlag!A12</f>
        <v>BRS-NO-103</v>
      </c>
      <c r="B145" s="7">
        <f>Datagrunnlag!DE12</f>
        <v>27265</v>
      </c>
    </row>
    <row r="146" spans="1:2" x14ac:dyDescent="0.35">
      <c r="A146" s="7" t="str">
        <f>Datagrunnlag!A13</f>
        <v>BRS-NO-123</v>
      </c>
      <c r="B146" s="7">
        <f>Datagrunnlag!DE13</f>
        <v>9855</v>
      </c>
    </row>
    <row r="147" spans="1:2" x14ac:dyDescent="0.35">
      <c r="A147" s="7" t="str">
        <f>Datagrunnlag!A16</f>
        <v>BRS-NO-201</v>
      </c>
      <c r="B147" s="7">
        <f>Datagrunnlag!DE16</f>
        <v>9884</v>
      </c>
    </row>
    <row r="148" spans="1:2" x14ac:dyDescent="0.35">
      <c r="A148" s="7" t="str">
        <f>Datagrunnlag!A17</f>
        <v>BRS-NO-202</v>
      </c>
      <c r="B148" s="7">
        <f>Datagrunnlag!DE17</f>
        <v>2419</v>
      </c>
    </row>
    <row r="149" spans="1:2" x14ac:dyDescent="0.35">
      <c r="A149" s="7" t="str">
        <f>Datagrunnlag!A18</f>
        <v>BRS-NO-211</v>
      </c>
      <c r="B149" s="7">
        <f>Datagrunnlag!DE18</f>
        <v>1267</v>
      </c>
    </row>
    <row r="150" spans="1:2" x14ac:dyDescent="0.35">
      <c r="A150" s="7" t="str">
        <f>Datagrunnlag!A21</f>
        <v>BRS-NO-121</v>
      </c>
      <c r="B150" s="7">
        <f>Datagrunnlag!DE21</f>
        <v>4449</v>
      </c>
    </row>
    <row r="151" spans="1:2" x14ac:dyDescent="0.35">
      <c r="A151" s="7" t="str">
        <f>Datagrunnlag!A22</f>
        <v>BRS-NO-122</v>
      </c>
      <c r="B151" s="7">
        <f>Datagrunnlag!DE22</f>
        <v>3235</v>
      </c>
    </row>
    <row r="152" spans="1:2" x14ac:dyDescent="0.35">
      <c r="A152" s="7" t="str">
        <f>Datagrunnlag!A23</f>
        <v>BRS-NO-212</v>
      </c>
      <c r="B152" s="7">
        <f>Datagrunnlag!DE23</f>
        <v>1815</v>
      </c>
    </row>
    <row r="153" spans="1:2" x14ac:dyDescent="0.35">
      <c r="A153" s="7" t="str">
        <f>Datagrunnlag!A24</f>
        <v>BRS-NO-213</v>
      </c>
      <c r="B153" s="7">
        <f>Datagrunnlag!DE24</f>
        <v>911</v>
      </c>
    </row>
    <row r="154" spans="1:2" x14ac:dyDescent="0.35">
      <c r="A154" s="7" t="str">
        <f>Datagrunnlag!A25</f>
        <v>BRS-NO-302</v>
      </c>
      <c r="B154" s="7">
        <f>Datagrunnlag!DE25</f>
        <v>57707</v>
      </c>
    </row>
    <row r="155" spans="1:2" x14ac:dyDescent="0.35">
      <c r="A155" s="7" t="str">
        <f>Datagrunnlag!A26</f>
        <v>BRS-NO-306</v>
      </c>
      <c r="B155" s="7">
        <f>Datagrunnlag!DE26</f>
        <v>3235</v>
      </c>
    </row>
    <row r="156" spans="1:2" x14ac:dyDescent="0.35">
      <c r="A156" s="7" t="str">
        <f>Datagrunnlag!A29</f>
        <v>BRS-NO-301</v>
      </c>
      <c r="B156" s="7">
        <f>Datagrunnlag!DE29</f>
        <v>109690</v>
      </c>
    </row>
    <row r="157" spans="1:2" x14ac:dyDescent="0.35">
      <c r="A157" s="7" t="str">
        <f>Datagrunnlag!A32</f>
        <v>BRS-NO-111</v>
      </c>
      <c r="B157" s="7">
        <f>Datagrunnlag!DE32</f>
        <v>1613</v>
      </c>
    </row>
    <row r="158" spans="1:2" x14ac:dyDescent="0.35">
      <c r="A158" s="7" t="str">
        <f>Datagrunnlag!A33</f>
        <v>BRS-NO-132</v>
      </c>
      <c r="B158" s="7">
        <f>Datagrunnlag!DE33</f>
        <v>23</v>
      </c>
    </row>
    <row r="159" spans="1:2" x14ac:dyDescent="0.35">
      <c r="A159" s="7" t="str">
        <f>Datagrunnlag!A34</f>
        <v>BRS-NO-133</v>
      </c>
      <c r="B159" s="7">
        <f>Datagrunnlag!DE34</f>
        <v>197</v>
      </c>
    </row>
    <row r="160" spans="1:2" x14ac:dyDescent="0.35">
      <c r="A160" s="7" t="s">
        <v>62</v>
      </c>
      <c r="B160" s="7">
        <f>Datagrunnlag!DE35</f>
        <v>676</v>
      </c>
    </row>
    <row r="161" spans="1:2" x14ac:dyDescent="0.35">
      <c r="A161" s="7" t="str">
        <f>Datagrunnlag!A36</f>
        <v>BRS-NO-221</v>
      </c>
      <c r="B161" s="7">
        <f>Datagrunnlag!DE36</f>
        <v>595</v>
      </c>
    </row>
    <row r="162" spans="1:2" x14ac:dyDescent="0.35">
      <c r="A162" s="7" t="str">
        <f>Datagrunnlag!A37</f>
        <v>BRS-NO-222</v>
      </c>
      <c r="B162" s="7">
        <f>Datagrunnlag!DE37</f>
        <v>68</v>
      </c>
    </row>
    <row r="163" spans="1:2" x14ac:dyDescent="0.35">
      <c r="A163" s="7" t="str">
        <f>Datagrunnlag!A38</f>
        <v>BRS-NO-223</v>
      </c>
      <c r="B163" s="7">
        <f>Datagrunnlag!DE38</f>
        <v>556</v>
      </c>
    </row>
    <row r="164" spans="1:2" x14ac:dyDescent="0.35">
      <c r="A164" s="7" t="str">
        <f>Datagrunnlag!A39</f>
        <v>BRS-NO-224</v>
      </c>
      <c r="B164" s="7">
        <f>Datagrunnlag!DE39</f>
        <v>17</v>
      </c>
    </row>
    <row r="165" spans="1:2" x14ac:dyDescent="0.35">
      <c r="A165" s="7" t="str">
        <f>Datagrunnlag!A40</f>
        <v>BRS-NO-402</v>
      </c>
      <c r="B165" s="7">
        <f>Datagrunnlag!DE40</f>
        <v>81700</v>
      </c>
    </row>
    <row r="166" spans="1:2" x14ac:dyDescent="0.35">
      <c r="A166" s="7" t="str">
        <f>Datagrunnlag!A43</f>
        <v>BRS-NO-622</v>
      </c>
      <c r="B166" s="7">
        <f>Datagrunnlag!DE43</f>
        <v>12729</v>
      </c>
    </row>
    <row r="167" spans="1:2" x14ac:dyDescent="0.35">
      <c r="A167" s="7" t="str">
        <f>Datagrunnlag!A46</f>
        <v>BRS-NO-303</v>
      </c>
      <c r="B167" s="7">
        <f>Datagrunnlag!DE46</f>
        <v>4890</v>
      </c>
    </row>
    <row r="168" spans="1:2" x14ac:dyDescent="0.35">
      <c r="A168" s="7" t="str">
        <f>Datagrunnlag!A47</f>
        <v>BRS-NO-315</v>
      </c>
      <c r="B168" s="7">
        <f>Datagrunnlag!DE47</f>
        <v>112366</v>
      </c>
    </row>
    <row r="169" spans="1:2" x14ac:dyDescent="0.35">
      <c r="A169" s="7" t="str">
        <f>Datagrunnlag!A48</f>
        <v>BRS-NO-611</v>
      </c>
      <c r="B169" s="7">
        <f>Datagrunnlag!DE48</f>
        <v>875975</v>
      </c>
    </row>
    <row r="170" spans="1:2" x14ac:dyDescent="0.35">
      <c r="A170" s="7" t="str">
        <f>Datagrunnlag!A51</f>
        <v>BRS-NO-317</v>
      </c>
      <c r="B170" s="7">
        <f>Datagrunnlag!DE51</f>
        <v>2181909</v>
      </c>
    </row>
  </sheetData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D6A7D-89F9-42E8-8C4E-463A75199498}">
  <dimension ref="A1:P170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3" width="9.58203125" style="4" bestFit="1" customWidth="1"/>
    <col min="4" max="7" width="9" style="4"/>
    <col min="8" max="8" width="37" style="4" bestFit="1" customWidth="1"/>
    <col min="9" max="14" width="9" style="4"/>
    <col min="15" max="15" width="13.75" style="4" bestFit="1" customWidth="1"/>
    <col min="16" max="16384" width="11" style="4"/>
  </cols>
  <sheetData>
    <row r="1" spans="1:16" x14ac:dyDescent="0.35">
      <c r="C1" s="4" t="s">
        <v>11</v>
      </c>
    </row>
    <row r="2" spans="1:16" x14ac:dyDescent="0.35">
      <c r="D2" s="14"/>
      <c r="H2" s="12" t="s">
        <v>175</v>
      </c>
    </row>
    <row r="3" spans="1:16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10</v>
      </c>
      <c r="J3" s="12" t="s">
        <v>11</v>
      </c>
      <c r="K3" s="12" t="s">
        <v>0</v>
      </c>
      <c r="L3" s="12" t="s">
        <v>1</v>
      </c>
      <c r="M3" s="12" t="s">
        <v>2</v>
      </c>
      <c r="N3" s="12" t="s">
        <v>3</v>
      </c>
      <c r="O3" s="12" t="s">
        <v>4</v>
      </c>
      <c r="P3" s="12"/>
    </row>
    <row r="4" spans="1:16" x14ac:dyDescent="0.35">
      <c r="A4" s="4" t="s">
        <v>19</v>
      </c>
      <c r="B4" s="14">
        <f>Datagrunnlag!DH4-B5</f>
        <v>64617</v>
      </c>
      <c r="C4" s="14">
        <f>Datagrunnlag!DI4-C5</f>
        <v>61212</v>
      </c>
      <c r="D4" s="14">
        <f>Datagrunnlag!DJ4-D5</f>
        <v>2168</v>
      </c>
      <c r="E4" s="14">
        <f>Datagrunnlag!DK4-E5</f>
        <v>986</v>
      </c>
      <c r="H4" s="4" t="s">
        <v>187</v>
      </c>
      <c r="I4" s="14">
        <f>Datagrunnlag!CK4-'Rapport - Des20'!C5</f>
        <v>67028</v>
      </c>
      <c r="J4" s="14">
        <f>Datagrunnlag!CO4-'Rapport - Jan21'!C5</f>
        <v>69260</v>
      </c>
      <c r="K4" s="14">
        <f>Datagrunnlag!CS4-C5</f>
        <v>83025</v>
      </c>
      <c r="L4" s="14">
        <f>Datagrunnlag!CW4-'Rapport - Mar21'!C5</f>
        <v>80344</v>
      </c>
      <c r="M4" s="14">
        <f>Datagrunnlag!DA4-'Rapport - April21'!C5</f>
        <v>59030</v>
      </c>
      <c r="N4" s="14">
        <f>Datagrunnlag!DE4-C5</f>
        <v>56704</v>
      </c>
      <c r="O4" s="14">
        <f>Datagrunnlag!DI4-C5</f>
        <v>61212</v>
      </c>
      <c r="P4" s="14"/>
    </row>
    <row r="5" spans="1:16" x14ac:dyDescent="0.35">
      <c r="A5" s="4" t="s">
        <v>188</v>
      </c>
      <c r="B5" s="14"/>
      <c r="C5" s="14"/>
      <c r="H5" s="4" t="s">
        <v>25</v>
      </c>
      <c r="I5" s="14">
        <f>Datagrunnlag!CK10</f>
        <v>44220</v>
      </c>
      <c r="J5" s="14">
        <f>Datagrunnlag!CO10</f>
        <v>46877</v>
      </c>
      <c r="K5" s="14">
        <f>Datagrunnlag!CS10</f>
        <v>43926</v>
      </c>
      <c r="L5" s="14">
        <f>Datagrunnlag!CW10</f>
        <v>49981</v>
      </c>
      <c r="M5" s="14">
        <f>Datagrunnlag!DA10</f>
        <v>42402</v>
      </c>
      <c r="N5" s="14">
        <f>Datagrunnlag!DE10</f>
        <v>41806</v>
      </c>
      <c r="O5" s="14">
        <f>Datagrunnlag!DI10</f>
        <v>65676</v>
      </c>
    </row>
    <row r="6" spans="1:16" x14ac:dyDescent="0.35">
      <c r="A6" s="4" t="s">
        <v>25</v>
      </c>
      <c r="B6" s="14">
        <f>Datagrunnlag!DH10</f>
        <v>71543</v>
      </c>
      <c r="C6" s="14">
        <f>Datagrunnlag!DI10</f>
        <v>65676</v>
      </c>
      <c r="D6" s="14">
        <f>Datagrunnlag!DJ10</f>
        <v>4075</v>
      </c>
      <c r="E6" s="14">
        <f>Datagrunnlag!DK10</f>
        <v>1731</v>
      </c>
      <c r="H6" s="4" t="s">
        <v>32</v>
      </c>
      <c r="I6" s="14">
        <f>Datagrunnlag!CK15</f>
        <v>10732</v>
      </c>
      <c r="J6" s="14">
        <f>Datagrunnlag!CO15</f>
        <v>11094</v>
      </c>
      <c r="K6" s="14">
        <f>Datagrunnlag!CS15</f>
        <v>10797</v>
      </c>
      <c r="L6" s="14">
        <f>Datagrunnlag!CW15</f>
        <v>12616</v>
      </c>
      <c r="M6" s="14">
        <f>Datagrunnlag!DA15</f>
        <v>11867</v>
      </c>
      <c r="N6" s="14">
        <f>Datagrunnlag!DE15</f>
        <v>13570</v>
      </c>
      <c r="O6" s="14">
        <f>Datagrunnlag!DI15</f>
        <v>19155</v>
      </c>
    </row>
    <row r="7" spans="1:16" x14ac:dyDescent="0.35">
      <c r="A7" s="4" t="s">
        <v>32</v>
      </c>
      <c r="B7" s="14">
        <f>Datagrunnlag!DH15</f>
        <v>20873</v>
      </c>
      <c r="C7" s="14">
        <f>Datagrunnlag!DI15</f>
        <v>19155</v>
      </c>
      <c r="D7" s="14">
        <f>Datagrunnlag!DJ15</f>
        <v>209</v>
      </c>
      <c r="E7" s="14">
        <f>Datagrunnlag!DK15</f>
        <v>1296</v>
      </c>
      <c r="H7" s="4" t="s">
        <v>39</v>
      </c>
      <c r="I7" s="14">
        <f>Datagrunnlag!CK20</f>
        <v>107039</v>
      </c>
      <c r="J7" s="14">
        <f>Datagrunnlag!CO20</f>
        <v>77565</v>
      </c>
      <c r="K7" s="14">
        <f>Datagrunnlag!CS20</f>
        <v>74962</v>
      </c>
      <c r="L7" s="14">
        <f>Datagrunnlag!CW20</f>
        <v>76154</v>
      </c>
      <c r="M7" s="14">
        <f>Datagrunnlag!DA20</f>
        <v>75527</v>
      </c>
      <c r="N7" s="14">
        <f>Datagrunnlag!DE20</f>
        <v>71352</v>
      </c>
      <c r="O7" s="14">
        <f>Datagrunnlag!DI20</f>
        <v>105276</v>
      </c>
    </row>
    <row r="8" spans="1:16" x14ac:dyDescent="0.35">
      <c r="A8" s="4" t="s">
        <v>176</v>
      </c>
      <c r="B8" s="14">
        <f>Datagrunnlag!DH20</f>
        <v>105874</v>
      </c>
      <c r="C8" s="14">
        <f>Datagrunnlag!DI20</f>
        <v>105276</v>
      </c>
      <c r="D8" s="14">
        <f>Datagrunnlag!DJ20</f>
        <v>598</v>
      </c>
      <c r="E8" s="14"/>
      <c r="H8" s="4" t="s">
        <v>52</v>
      </c>
      <c r="I8" s="14">
        <f>Datagrunnlag!CK28</f>
        <v>163353</v>
      </c>
      <c r="J8" s="14">
        <f>Datagrunnlag!CO28</f>
        <v>161548</v>
      </c>
      <c r="K8" s="14">
        <f>Datagrunnlag!CS28</f>
        <v>166046</v>
      </c>
      <c r="L8" s="14">
        <f>Datagrunnlag!CW28</f>
        <v>395725</v>
      </c>
      <c r="M8" s="14">
        <f>Datagrunnlag!DA28</f>
        <v>185630</v>
      </c>
      <c r="N8" s="14">
        <f>Datagrunnlag!DE28</f>
        <v>109690</v>
      </c>
      <c r="O8" s="14">
        <f>Datagrunnlag!DI28</f>
        <v>165225</v>
      </c>
    </row>
    <row r="9" spans="1:16" x14ac:dyDescent="0.35">
      <c r="A9" s="4" t="s">
        <v>177</v>
      </c>
      <c r="B9" s="14">
        <f>Datagrunnlag!DH28</f>
        <v>165897</v>
      </c>
      <c r="C9" s="14">
        <f>Datagrunnlag!DI28</f>
        <v>165225</v>
      </c>
      <c r="D9" s="14">
        <f>Datagrunnlag!DJ28</f>
        <v>672</v>
      </c>
      <c r="E9" s="14"/>
      <c r="H9" s="4" t="s">
        <v>55</v>
      </c>
      <c r="I9" s="14">
        <f>Datagrunnlag!CK31</f>
        <v>49535</v>
      </c>
      <c r="J9" s="14">
        <f>Datagrunnlag!CO31</f>
        <v>72460</v>
      </c>
      <c r="K9" s="14">
        <f>Datagrunnlag!CS31</f>
        <v>62724</v>
      </c>
      <c r="L9" s="14">
        <f>Datagrunnlag!CW31</f>
        <v>75819</v>
      </c>
      <c r="M9" s="14">
        <f>Datagrunnlag!DA31</f>
        <v>114327</v>
      </c>
      <c r="N9" s="14">
        <f>Datagrunnlag!DE31</f>
        <v>85445</v>
      </c>
      <c r="O9" s="14">
        <f>Datagrunnlag!DI31</f>
        <v>78406</v>
      </c>
    </row>
    <row r="10" spans="1:16" x14ac:dyDescent="0.35">
      <c r="A10" s="4" t="s">
        <v>55</v>
      </c>
      <c r="B10" s="14">
        <f>Datagrunnlag!DH32</f>
        <v>2409</v>
      </c>
      <c r="C10" s="14">
        <f>Datagrunnlag!DI32</f>
        <v>2299</v>
      </c>
      <c r="D10" s="14">
        <f>Datagrunnlag!DJ32</f>
        <v>105</v>
      </c>
      <c r="E10" s="14"/>
      <c r="H10" s="12" t="s">
        <v>178</v>
      </c>
    </row>
    <row r="11" spans="1:16" x14ac:dyDescent="0.35">
      <c r="A11" s="4" t="s">
        <v>76</v>
      </c>
      <c r="B11" s="14">
        <f>Datagrunnlag!DH42</f>
        <v>22792</v>
      </c>
      <c r="C11" s="14">
        <f>Datagrunnlag!DI42</f>
        <v>509</v>
      </c>
      <c r="D11" s="14">
        <f>Datagrunnlag!DJ42</f>
        <v>22283</v>
      </c>
      <c r="E11" s="14"/>
      <c r="H11" s="12"/>
      <c r="I11" s="12" t="s">
        <v>10</v>
      </c>
      <c r="J11" s="12" t="s">
        <v>11</v>
      </c>
      <c r="K11" s="12" t="s">
        <v>0</v>
      </c>
      <c r="L11" s="12" t="s">
        <v>1</v>
      </c>
      <c r="M11" s="12" t="s">
        <v>2</v>
      </c>
      <c r="N11" s="12" t="s">
        <v>3</v>
      </c>
      <c r="O11" s="12" t="s">
        <v>4</v>
      </c>
      <c r="P11" s="12"/>
    </row>
    <row r="12" spans="1:16" x14ac:dyDescent="0.35">
      <c r="A12" s="4" t="s">
        <v>77</v>
      </c>
      <c r="B12" s="14">
        <f>Datagrunnlag!DH45</f>
        <v>1822698</v>
      </c>
      <c r="C12" s="14">
        <f>Datagrunnlag!DI45</f>
        <v>1295512</v>
      </c>
      <c r="D12" s="14">
        <f>Datagrunnlag!DJ45</f>
        <v>527149</v>
      </c>
      <c r="E12" s="14"/>
      <c r="H12" s="4" t="s">
        <v>56</v>
      </c>
      <c r="I12" s="14">
        <f>Datagrunnlag!CK32</f>
        <v>1985</v>
      </c>
      <c r="J12" s="14">
        <f>Datagrunnlag!CO32</f>
        <v>2504</v>
      </c>
      <c r="K12" s="14">
        <f>Datagrunnlag!CS32</f>
        <v>2094</v>
      </c>
      <c r="L12" s="14">
        <f>Datagrunnlag!CW32</f>
        <v>2167</v>
      </c>
      <c r="M12" s="14">
        <f>Datagrunnlag!DA32</f>
        <v>1793</v>
      </c>
      <c r="N12" s="14">
        <f>Datagrunnlag!DE32</f>
        <v>1613</v>
      </c>
      <c r="O12" s="14">
        <f>Datagrunnlag!DI32</f>
        <v>2299</v>
      </c>
    </row>
    <row r="13" spans="1:16" x14ac:dyDescent="0.35">
      <c r="A13" s="4" t="s">
        <v>173</v>
      </c>
      <c r="B13" s="14">
        <f>Datagrunnlag!DH50</f>
        <v>1650517</v>
      </c>
      <c r="C13" s="14">
        <f>Datagrunnlag!DI50</f>
        <v>1650439</v>
      </c>
      <c r="D13" s="14">
        <f>Datagrunnlag!DJ50</f>
        <v>78</v>
      </c>
      <c r="E13" s="14"/>
      <c r="H13" s="4" t="s">
        <v>58</v>
      </c>
      <c r="I13" s="14">
        <f>Datagrunnlag!CK33</f>
        <v>23</v>
      </c>
      <c r="J13" s="14">
        <f>Datagrunnlag!CO33</f>
        <v>49</v>
      </c>
      <c r="K13" s="14">
        <f>Datagrunnlag!CS33</f>
        <v>31</v>
      </c>
      <c r="L13" s="14">
        <f>Datagrunnlag!CW33</f>
        <v>37</v>
      </c>
      <c r="M13" s="14">
        <f>Datagrunnlag!DA33</f>
        <v>37</v>
      </c>
      <c r="N13" s="14">
        <f>Datagrunnlag!DE33</f>
        <v>23</v>
      </c>
      <c r="O13" s="14">
        <f>Datagrunnlag!DI33</f>
        <v>35</v>
      </c>
    </row>
    <row r="14" spans="1:16" x14ac:dyDescent="0.35">
      <c r="H14" s="4" t="s">
        <v>60</v>
      </c>
      <c r="I14" s="14">
        <f>Datagrunnlag!CK34</f>
        <v>241</v>
      </c>
      <c r="J14" s="14">
        <f>Datagrunnlag!CO34</f>
        <v>270</v>
      </c>
      <c r="K14" s="14">
        <f>Datagrunnlag!CS34</f>
        <v>366</v>
      </c>
      <c r="L14" s="14">
        <f>Datagrunnlag!CW34</f>
        <v>243</v>
      </c>
      <c r="M14" s="14">
        <f>Datagrunnlag!DA34</f>
        <v>240</v>
      </c>
      <c r="N14" s="14">
        <f>Datagrunnlag!DE34</f>
        <v>197</v>
      </c>
      <c r="O14" s="14">
        <f>Datagrunnlag!DI34</f>
        <v>225</v>
      </c>
    </row>
    <row r="15" spans="1:16" x14ac:dyDescent="0.35">
      <c r="H15" s="4" t="s">
        <v>62</v>
      </c>
      <c r="I15" s="14">
        <f>Datagrunnlag!CK35</f>
        <v>514</v>
      </c>
      <c r="J15" s="14">
        <f>Datagrunnlag!CO35</f>
        <v>555</v>
      </c>
      <c r="K15" s="14">
        <f>Datagrunnlag!CS35</f>
        <v>635</v>
      </c>
      <c r="L15" s="14">
        <f>Datagrunnlag!CW35</f>
        <v>673</v>
      </c>
      <c r="M15" s="14">
        <f>Datagrunnlag!DA35</f>
        <v>661</v>
      </c>
      <c r="N15" s="14">
        <f>Datagrunnlag!DE35</f>
        <v>676</v>
      </c>
      <c r="O15" s="14">
        <f>Datagrunnlag!DI35</f>
        <v>883</v>
      </c>
    </row>
    <row r="16" spans="1:16" x14ac:dyDescent="0.35">
      <c r="H16" s="4" t="s">
        <v>64</v>
      </c>
      <c r="I16" s="14">
        <f>Datagrunnlag!CK36</f>
        <v>520</v>
      </c>
      <c r="J16" s="14">
        <f>Datagrunnlag!CO36</f>
        <v>601</v>
      </c>
      <c r="K16" s="14">
        <f>Datagrunnlag!CS36</f>
        <v>552</v>
      </c>
      <c r="L16" s="14">
        <f>Datagrunnlag!CW36</f>
        <v>688</v>
      </c>
      <c r="M16" s="14">
        <f>Datagrunnlag!DA36</f>
        <v>755</v>
      </c>
      <c r="N16" s="14">
        <f>Datagrunnlag!DE36</f>
        <v>595</v>
      </c>
      <c r="O16" s="14">
        <f>Datagrunnlag!DI36</f>
        <v>957</v>
      </c>
    </row>
    <row r="17" spans="8:15" x14ac:dyDescent="0.35">
      <c r="H17" s="4" t="s">
        <v>66</v>
      </c>
      <c r="I17" s="14">
        <f>Datagrunnlag!CK37</f>
        <v>45</v>
      </c>
      <c r="J17" s="14">
        <f>Datagrunnlag!CO37</f>
        <v>75</v>
      </c>
      <c r="K17" s="14">
        <f>Datagrunnlag!CS37</f>
        <v>75</v>
      </c>
      <c r="L17" s="14">
        <f>Datagrunnlag!CW37</f>
        <v>76</v>
      </c>
      <c r="M17" s="14">
        <f>Datagrunnlag!DA37</f>
        <v>100</v>
      </c>
      <c r="N17" s="14">
        <f>Datagrunnlag!DE37</f>
        <v>68</v>
      </c>
      <c r="O17" s="14">
        <f>Datagrunnlag!DI37</f>
        <v>98</v>
      </c>
    </row>
    <row r="18" spans="8:15" x14ac:dyDescent="0.35">
      <c r="H18" s="4" t="s">
        <v>68</v>
      </c>
      <c r="I18" s="14">
        <f>Datagrunnlag!CK38</f>
        <v>151</v>
      </c>
      <c r="J18" s="14">
        <f>Datagrunnlag!CO38</f>
        <v>169</v>
      </c>
      <c r="K18" s="14">
        <f>Datagrunnlag!CS38</f>
        <v>177</v>
      </c>
      <c r="L18" s="14">
        <f>Datagrunnlag!CW38</f>
        <v>239</v>
      </c>
      <c r="M18" s="14">
        <f>Datagrunnlag!DA38</f>
        <v>560</v>
      </c>
      <c r="N18" s="14">
        <f>Datagrunnlag!DE38</f>
        <v>556</v>
      </c>
      <c r="O18" s="14">
        <f>Datagrunnlag!DI38</f>
        <v>858</v>
      </c>
    </row>
    <row r="19" spans="8:15" x14ac:dyDescent="0.35">
      <c r="H19" s="4" t="s">
        <v>70</v>
      </c>
      <c r="I19" s="14">
        <f>Datagrunnlag!CK39</f>
        <v>9</v>
      </c>
      <c r="J19" s="14">
        <f>Datagrunnlag!CO39</f>
        <v>19</v>
      </c>
      <c r="K19" s="14">
        <f>Datagrunnlag!CS39</f>
        <v>26</v>
      </c>
      <c r="L19" s="14">
        <f>Datagrunnlag!CW39</f>
        <v>34</v>
      </c>
      <c r="M19" s="14">
        <f>Datagrunnlag!DA39</f>
        <v>19</v>
      </c>
      <c r="N19" s="14">
        <f>Datagrunnlag!DE39</f>
        <v>17</v>
      </c>
      <c r="O19" s="14">
        <f>Datagrunnlag!DI39</f>
        <v>25</v>
      </c>
    </row>
    <row r="20" spans="8:15" x14ac:dyDescent="0.35">
      <c r="H20" s="4" t="s">
        <v>72</v>
      </c>
      <c r="I20" s="14">
        <f>Datagrunnlag!CK40</f>
        <v>46047</v>
      </c>
      <c r="J20" s="14">
        <f>Datagrunnlag!CO40</f>
        <v>68218</v>
      </c>
      <c r="K20" s="14">
        <f>Datagrunnlag!CS40</f>
        <v>58768</v>
      </c>
      <c r="L20" s="14">
        <f>Datagrunnlag!CW40</f>
        <v>71662</v>
      </c>
      <c r="M20" s="14">
        <f>Datagrunnlag!DA40</f>
        <v>110162</v>
      </c>
      <c r="N20" s="14">
        <f>Datagrunnlag!DE40</f>
        <v>81700</v>
      </c>
      <c r="O20" s="14">
        <f>Datagrunnlag!DI40</f>
        <v>73026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7" t="str">
        <f>Datagrunnlag!A5</f>
        <v>BRS-NO-101</v>
      </c>
      <c r="B142" s="7">
        <f>Datagrunnlag!DI5</f>
        <v>54689</v>
      </c>
    </row>
    <row r="143" spans="1:2" x14ac:dyDescent="0.35">
      <c r="A143" s="7" t="str">
        <f>Datagrunnlag!A8</f>
        <v>BRS-NO-104</v>
      </c>
      <c r="B143" s="7">
        <f>Datagrunnlag!DI8</f>
        <v>6523</v>
      </c>
    </row>
    <row r="144" spans="1:2" x14ac:dyDescent="0.35">
      <c r="A144" s="7" t="str">
        <f>Datagrunnlag!A11</f>
        <v>BRS-NO-102</v>
      </c>
      <c r="B144" s="7">
        <f>Datagrunnlag!DI11</f>
        <v>6297</v>
      </c>
    </row>
    <row r="145" spans="1:2" x14ac:dyDescent="0.35">
      <c r="A145" s="7" t="str">
        <f>Datagrunnlag!A12</f>
        <v>BRS-NO-103</v>
      </c>
      <c r="B145" s="7">
        <f>Datagrunnlag!DI12</f>
        <v>45978</v>
      </c>
    </row>
    <row r="146" spans="1:2" x14ac:dyDescent="0.35">
      <c r="A146" s="7" t="str">
        <f>Datagrunnlag!A13</f>
        <v>BRS-NO-123</v>
      </c>
      <c r="B146" s="7">
        <f>Datagrunnlag!DI13</f>
        <v>13401</v>
      </c>
    </row>
    <row r="147" spans="1:2" x14ac:dyDescent="0.35">
      <c r="A147" s="7" t="str">
        <f>Datagrunnlag!A16</f>
        <v>BRS-NO-201</v>
      </c>
      <c r="B147" s="7">
        <f>Datagrunnlag!DI16</f>
        <v>15119</v>
      </c>
    </row>
    <row r="148" spans="1:2" x14ac:dyDescent="0.35">
      <c r="A148" s="7" t="str">
        <f>Datagrunnlag!A17</f>
        <v>BRS-NO-202</v>
      </c>
      <c r="B148" s="7">
        <f>Datagrunnlag!DI17</f>
        <v>2650</v>
      </c>
    </row>
    <row r="149" spans="1:2" x14ac:dyDescent="0.35">
      <c r="A149" s="7" t="str">
        <f>Datagrunnlag!A18</f>
        <v>BRS-NO-211</v>
      </c>
      <c r="B149" s="7">
        <f>Datagrunnlag!DI18</f>
        <v>1386</v>
      </c>
    </row>
    <row r="150" spans="1:2" x14ac:dyDescent="0.35">
      <c r="A150" s="7" t="str">
        <f>Datagrunnlag!A21</f>
        <v>BRS-NO-121</v>
      </c>
      <c r="B150" s="7">
        <f>Datagrunnlag!DI21</f>
        <v>5809</v>
      </c>
    </row>
    <row r="151" spans="1:2" x14ac:dyDescent="0.35">
      <c r="A151" s="7" t="str">
        <f>Datagrunnlag!A22</f>
        <v>BRS-NO-122</v>
      </c>
      <c r="B151" s="7">
        <f>Datagrunnlag!DI22</f>
        <v>4405</v>
      </c>
    </row>
    <row r="152" spans="1:2" x14ac:dyDescent="0.35">
      <c r="A152" s="7" t="str">
        <f>Datagrunnlag!A23</f>
        <v>BRS-NO-212</v>
      </c>
      <c r="B152" s="7">
        <f>Datagrunnlag!DI23</f>
        <v>2773</v>
      </c>
    </row>
    <row r="153" spans="1:2" x14ac:dyDescent="0.35">
      <c r="A153" s="7" t="str">
        <f>Datagrunnlag!A24</f>
        <v>BRS-NO-213</v>
      </c>
      <c r="B153" s="7">
        <f>Datagrunnlag!DI24</f>
        <v>1181</v>
      </c>
    </row>
    <row r="154" spans="1:2" x14ac:dyDescent="0.35">
      <c r="A154" s="7" t="str">
        <f>Datagrunnlag!A25</f>
        <v>BRS-NO-302</v>
      </c>
      <c r="B154" s="7">
        <f>Datagrunnlag!DI25</f>
        <v>87183</v>
      </c>
    </row>
    <row r="155" spans="1:2" x14ac:dyDescent="0.35">
      <c r="A155" s="7" t="str">
        <f>Datagrunnlag!A26</f>
        <v>BRS-NO-306</v>
      </c>
      <c r="B155" s="7">
        <f>Datagrunnlag!DI26</f>
        <v>3925</v>
      </c>
    </row>
    <row r="156" spans="1:2" x14ac:dyDescent="0.35">
      <c r="A156" s="7" t="str">
        <f>Datagrunnlag!A29</f>
        <v>BRS-NO-301</v>
      </c>
      <c r="B156" s="7">
        <f>Datagrunnlag!DI29</f>
        <v>165225</v>
      </c>
    </row>
    <row r="157" spans="1:2" x14ac:dyDescent="0.35">
      <c r="A157" s="7" t="str">
        <f>Datagrunnlag!A32</f>
        <v>BRS-NO-111</v>
      </c>
      <c r="B157" s="7">
        <f>Datagrunnlag!DI32</f>
        <v>2299</v>
      </c>
    </row>
    <row r="158" spans="1:2" x14ac:dyDescent="0.35">
      <c r="A158" s="7" t="str">
        <f>Datagrunnlag!A33</f>
        <v>BRS-NO-132</v>
      </c>
      <c r="B158" s="7">
        <f>Datagrunnlag!DI33</f>
        <v>35</v>
      </c>
    </row>
    <row r="159" spans="1:2" x14ac:dyDescent="0.35">
      <c r="A159" s="7" t="str">
        <f>Datagrunnlag!A34</f>
        <v>BRS-NO-133</v>
      </c>
      <c r="B159" s="7">
        <f>Datagrunnlag!DI34</f>
        <v>225</v>
      </c>
    </row>
    <row r="160" spans="1:2" x14ac:dyDescent="0.35">
      <c r="A160" s="7" t="s">
        <v>62</v>
      </c>
      <c r="B160" s="7">
        <f>Datagrunnlag!DI35</f>
        <v>883</v>
      </c>
    </row>
    <row r="161" spans="1:2" x14ac:dyDescent="0.35">
      <c r="A161" s="7" t="str">
        <f>Datagrunnlag!A36</f>
        <v>BRS-NO-221</v>
      </c>
      <c r="B161" s="7">
        <f>Datagrunnlag!DI36</f>
        <v>957</v>
      </c>
    </row>
    <row r="162" spans="1:2" x14ac:dyDescent="0.35">
      <c r="A162" s="7" t="str">
        <f>Datagrunnlag!A37</f>
        <v>BRS-NO-222</v>
      </c>
      <c r="B162" s="7">
        <f>Datagrunnlag!DI37</f>
        <v>98</v>
      </c>
    </row>
    <row r="163" spans="1:2" x14ac:dyDescent="0.35">
      <c r="A163" s="7" t="str">
        <f>Datagrunnlag!A38</f>
        <v>BRS-NO-223</v>
      </c>
      <c r="B163" s="7">
        <f>Datagrunnlag!DI38</f>
        <v>858</v>
      </c>
    </row>
    <row r="164" spans="1:2" x14ac:dyDescent="0.35">
      <c r="A164" s="7" t="str">
        <f>Datagrunnlag!A39</f>
        <v>BRS-NO-224</v>
      </c>
      <c r="B164" s="7">
        <f>Datagrunnlag!DI39</f>
        <v>25</v>
      </c>
    </row>
    <row r="165" spans="1:2" x14ac:dyDescent="0.35">
      <c r="A165" s="7" t="str">
        <f>Datagrunnlag!A40</f>
        <v>BRS-NO-402</v>
      </c>
      <c r="B165" s="7">
        <f>Datagrunnlag!DI40</f>
        <v>73026</v>
      </c>
    </row>
    <row r="166" spans="1:2" x14ac:dyDescent="0.35">
      <c r="A166" s="7" t="str">
        <f>Datagrunnlag!A43</f>
        <v>BRS-NO-622</v>
      </c>
      <c r="B166" s="7">
        <f>Datagrunnlag!DI43</f>
        <v>509</v>
      </c>
    </row>
    <row r="167" spans="1:2" x14ac:dyDescent="0.35">
      <c r="A167" s="7" t="str">
        <f>Datagrunnlag!A46</f>
        <v>BRS-NO-303</v>
      </c>
      <c r="B167" s="7">
        <f>Datagrunnlag!DI46</f>
        <v>20333</v>
      </c>
    </row>
    <row r="168" spans="1:2" x14ac:dyDescent="0.35">
      <c r="A168" s="7" t="str">
        <f>Datagrunnlag!A47</f>
        <v>BRS-NO-315</v>
      </c>
      <c r="B168" s="7">
        <f>Datagrunnlag!DI47</f>
        <v>267397</v>
      </c>
    </row>
    <row r="169" spans="1:2" x14ac:dyDescent="0.35">
      <c r="A169" s="7" t="str">
        <f>Datagrunnlag!A48</f>
        <v>BRS-NO-611</v>
      </c>
      <c r="B169" s="7">
        <f>Datagrunnlag!DI48</f>
        <v>1007782</v>
      </c>
    </row>
    <row r="170" spans="1:2" x14ac:dyDescent="0.35">
      <c r="A170" s="7" t="str">
        <f>Datagrunnlag!A51</f>
        <v>BRS-NO-317</v>
      </c>
      <c r="B170" s="7">
        <f>Datagrunnlag!DI51</f>
        <v>1650439</v>
      </c>
    </row>
  </sheetData>
  <pageMargins left="0.7" right="0.7" top="0.75" bottom="0.75" header="0.3" footer="0.3"/>
  <pageSetup paperSize="9" orientation="portrait"/>
  <drawing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D098E-72BA-45A1-8486-224A9BE07DC4}">
  <dimension ref="A1:P170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3" width="9.58203125" style="4" bestFit="1" customWidth="1"/>
    <col min="4" max="7" width="9" style="4"/>
    <col min="8" max="8" width="37" style="4" bestFit="1" customWidth="1"/>
    <col min="9" max="14" width="9" style="4"/>
    <col min="15" max="15" width="13.75" style="4" bestFit="1" customWidth="1"/>
    <col min="16" max="16384" width="11" style="4"/>
  </cols>
  <sheetData>
    <row r="1" spans="1:16" x14ac:dyDescent="0.35">
      <c r="C1" s="4" t="s">
        <v>11</v>
      </c>
    </row>
    <row r="2" spans="1:16" x14ac:dyDescent="0.35">
      <c r="D2" s="14"/>
      <c r="H2" s="12" t="s">
        <v>175</v>
      </c>
    </row>
    <row r="3" spans="1:16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10</v>
      </c>
      <c r="J3" s="12" t="s">
        <v>11</v>
      </c>
      <c r="K3" s="12" t="s">
        <v>0</v>
      </c>
      <c r="L3" s="12" t="s">
        <v>1</v>
      </c>
      <c r="M3" s="12" t="s">
        <v>2</v>
      </c>
      <c r="N3" s="12" t="s">
        <v>3</v>
      </c>
      <c r="O3" s="12" t="s">
        <v>4</v>
      </c>
      <c r="P3" s="12" t="s">
        <v>5</v>
      </c>
    </row>
    <row r="4" spans="1:16" x14ac:dyDescent="0.35">
      <c r="A4" s="4" t="s">
        <v>19</v>
      </c>
      <c r="B4" s="14">
        <f>Datagrunnlag!DL4-B5</f>
        <v>50474</v>
      </c>
      <c r="C4" s="14">
        <f>Datagrunnlag!DM4-C5</f>
        <v>47626</v>
      </c>
      <c r="D4" s="14">
        <f>Datagrunnlag!DN4-D5</f>
        <v>1809</v>
      </c>
      <c r="E4" s="14">
        <f>Datagrunnlag!DO4-E5</f>
        <v>823</v>
      </c>
      <c r="H4" s="4" t="s">
        <v>187</v>
      </c>
      <c r="I4" s="14">
        <f>Datagrunnlag!CK4-'Rapport - Des20'!C5</f>
        <v>67028</v>
      </c>
      <c r="J4" s="14">
        <f>Datagrunnlag!CO4-'Rapport - Jan21'!C5</f>
        <v>69260</v>
      </c>
      <c r="K4" s="14">
        <f>Datagrunnlag!CS4-C5</f>
        <v>83025</v>
      </c>
      <c r="L4" s="14">
        <f>Datagrunnlag!CW4-'Rapport - Mar21'!C5</f>
        <v>80344</v>
      </c>
      <c r="M4" s="14">
        <f>Datagrunnlag!DA4-'Rapport - April21'!C5</f>
        <v>59030</v>
      </c>
      <c r="N4" s="14">
        <f>Datagrunnlag!DE4-C5</f>
        <v>56704</v>
      </c>
      <c r="O4" s="14">
        <f>Datagrunnlag!DI4-C5</f>
        <v>61212</v>
      </c>
      <c r="P4" s="14">
        <f>Datagrunnlag!DM4-D5</f>
        <v>47626</v>
      </c>
    </row>
    <row r="5" spans="1:16" x14ac:dyDescent="0.35">
      <c r="A5" s="4" t="s">
        <v>188</v>
      </c>
      <c r="B5" s="14"/>
      <c r="C5" s="14"/>
      <c r="H5" s="4" t="s">
        <v>25</v>
      </c>
      <c r="I5" s="14">
        <f>Datagrunnlag!CK10</f>
        <v>44220</v>
      </c>
      <c r="J5" s="14">
        <f>Datagrunnlag!CO10</f>
        <v>46877</v>
      </c>
      <c r="K5" s="14">
        <f>Datagrunnlag!CS10</f>
        <v>43926</v>
      </c>
      <c r="L5" s="14">
        <f>Datagrunnlag!CW10</f>
        <v>49981</v>
      </c>
      <c r="M5" s="14">
        <f>Datagrunnlag!DA10</f>
        <v>42402</v>
      </c>
      <c r="N5" s="14">
        <f>Datagrunnlag!DE10</f>
        <v>41806</v>
      </c>
      <c r="O5" s="14">
        <f>Datagrunnlag!DI10</f>
        <v>65676</v>
      </c>
      <c r="P5" s="14">
        <f>Datagrunnlag!DM10</f>
        <v>51159</v>
      </c>
    </row>
    <row r="6" spans="1:16" x14ac:dyDescent="0.35">
      <c r="A6" s="4" t="s">
        <v>25</v>
      </c>
      <c r="B6" s="14">
        <f>Datagrunnlag!DL10</f>
        <v>55761</v>
      </c>
      <c r="C6" s="14">
        <f>Datagrunnlag!DM10</f>
        <v>51159</v>
      </c>
      <c r="D6" s="14">
        <f>Datagrunnlag!DN10</f>
        <v>3516</v>
      </c>
      <c r="E6" s="14">
        <f>Datagrunnlag!DO10</f>
        <v>1024</v>
      </c>
      <c r="H6" s="4" t="s">
        <v>32</v>
      </c>
      <c r="I6" s="14">
        <f>Datagrunnlag!CK15</f>
        <v>10732</v>
      </c>
      <c r="J6" s="14">
        <f>Datagrunnlag!CO15</f>
        <v>11094</v>
      </c>
      <c r="K6" s="14">
        <f>Datagrunnlag!CS15</f>
        <v>10797</v>
      </c>
      <c r="L6" s="14">
        <f>Datagrunnlag!CW15</f>
        <v>12616</v>
      </c>
      <c r="M6" s="14">
        <f>Datagrunnlag!DA15</f>
        <v>11867</v>
      </c>
      <c r="N6" s="14">
        <f>Datagrunnlag!DE15</f>
        <v>13570</v>
      </c>
      <c r="O6" s="14">
        <f>Datagrunnlag!DI15</f>
        <v>19155</v>
      </c>
      <c r="P6" s="14">
        <f>Datagrunnlag!DM15</f>
        <v>17404</v>
      </c>
    </row>
    <row r="7" spans="1:16" x14ac:dyDescent="0.35">
      <c r="A7" s="4" t="s">
        <v>32</v>
      </c>
      <c r="B7" s="14">
        <f>Datagrunnlag!DL15</f>
        <v>18704</v>
      </c>
      <c r="C7" s="14">
        <f>Datagrunnlag!DM15</f>
        <v>17404</v>
      </c>
      <c r="D7" s="14">
        <f>Datagrunnlag!DN15</f>
        <v>183</v>
      </c>
      <c r="E7" s="14">
        <f>Datagrunnlag!DO15</f>
        <v>935</v>
      </c>
      <c r="H7" s="4" t="s">
        <v>39</v>
      </c>
      <c r="I7" s="14">
        <f>Datagrunnlag!CK20</f>
        <v>107039</v>
      </c>
      <c r="J7" s="14">
        <f>Datagrunnlag!CO20</f>
        <v>77565</v>
      </c>
      <c r="K7" s="14">
        <f>Datagrunnlag!CS20</f>
        <v>74962</v>
      </c>
      <c r="L7" s="14">
        <f>Datagrunnlag!CW20</f>
        <v>76154</v>
      </c>
      <c r="M7" s="14">
        <f>Datagrunnlag!DA20</f>
        <v>75527</v>
      </c>
      <c r="N7" s="14">
        <f>Datagrunnlag!DE20</f>
        <v>71352</v>
      </c>
      <c r="O7" s="14">
        <f>Datagrunnlag!DI20</f>
        <v>105276</v>
      </c>
      <c r="P7" s="14">
        <f>Datagrunnlag!DM20</f>
        <v>65927</v>
      </c>
    </row>
    <row r="8" spans="1:16" x14ac:dyDescent="0.35">
      <c r="A8" s="4" t="s">
        <v>176</v>
      </c>
      <c r="B8" s="14">
        <f>Datagrunnlag!DL20</f>
        <v>66234</v>
      </c>
      <c r="C8" s="14">
        <f>Datagrunnlag!DM20</f>
        <v>65927</v>
      </c>
      <c r="D8" s="14">
        <f>Datagrunnlag!DN20</f>
        <v>307</v>
      </c>
      <c r="E8" s="14"/>
      <c r="H8" s="4" t="s">
        <v>52</v>
      </c>
      <c r="I8" s="14">
        <f>Datagrunnlag!CK28</f>
        <v>163353</v>
      </c>
      <c r="J8" s="14">
        <f>Datagrunnlag!CO28</f>
        <v>161548</v>
      </c>
      <c r="K8" s="14">
        <f>Datagrunnlag!CS28</f>
        <v>166046</v>
      </c>
      <c r="L8" s="14">
        <f>Datagrunnlag!CW28</f>
        <v>395725</v>
      </c>
      <c r="M8" s="14">
        <f>Datagrunnlag!DA28</f>
        <v>185630</v>
      </c>
      <c r="N8" s="14">
        <f>Datagrunnlag!DE28</f>
        <v>109690</v>
      </c>
      <c r="O8" s="14">
        <f>Datagrunnlag!DI28</f>
        <v>165225</v>
      </c>
      <c r="P8" s="14">
        <f>Datagrunnlag!DM28</f>
        <v>100722</v>
      </c>
    </row>
    <row r="9" spans="1:16" x14ac:dyDescent="0.35">
      <c r="A9" s="4" t="s">
        <v>177</v>
      </c>
      <c r="B9" s="14">
        <f>Datagrunnlag!DL28</f>
        <v>101158</v>
      </c>
      <c r="C9" s="14">
        <f>Datagrunnlag!DM28</f>
        <v>100722</v>
      </c>
      <c r="D9" s="14">
        <f>Datagrunnlag!DN28</f>
        <v>435</v>
      </c>
      <c r="E9" s="14"/>
      <c r="H9" s="4" t="s">
        <v>55</v>
      </c>
      <c r="I9" s="14">
        <f>Datagrunnlag!CK31</f>
        <v>49535</v>
      </c>
      <c r="J9" s="14">
        <f>Datagrunnlag!CO31</f>
        <v>72460</v>
      </c>
      <c r="K9" s="14">
        <f>Datagrunnlag!CS31</f>
        <v>62724</v>
      </c>
      <c r="L9" s="14">
        <f>Datagrunnlag!CW31</f>
        <v>75819</v>
      </c>
      <c r="M9" s="14">
        <f>Datagrunnlag!DA31</f>
        <v>114327</v>
      </c>
      <c r="N9" s="14">
        <f>Datagrunnlag!DE31</f>
        <v>85445</v>
      </c>
      <c r="O9" s="14">
        <f>Datagrunnlag!DI31</f>
        <v>78406</v>
      </c>
      <c r="P9" s="14">
        <f>Datagrunnlag!DM31</f>
        <v>68518</v>
      </c>
    </row>
    <row r="10" spans="1:16" x14ac:dyDescent="0.35">
      <c r="A10" s="4" t="s">
        <v>55</v>
      </c>
      <c r="B10" s="14">
        <f>Datagrunnlag!DL32</f>
        <v>1760</v>
      </c>
      <c r="C10" s="14">
        <f>Datagrunnlag!DM32</f>
        <v>1676</v>
      </c>
      <c r="D10" s="14">
        <f>Datagrunnlag!DN32</f>
        <v>82</v>
      </c>
      <c r="E10" s="14"/>
      <c r="H10" s="12" t="s">
        <v>178</v>
      </c>
    </row>
    <row r="11" spans="1:16" x14ac:dyDescent="0.35">
      <c r="A11" s="4" t="s">
        <v>76</v>
      </c>
      <c r="B11" s="14">
        <f>Datagrunnlag!DL42</f>
        <v>18754</v>
      </c>
      <c r="C11" s="14">
        <f>Datagrunnlag!DM42</f>
        <v>7881</v>
      </c>
      <c r="D11" s="14">
        <f>Datagrunnlag!DN42</f>
        <v>10872</v>
      </c>
      <c r="E11" s="14"/>
      <c r="H11" s="12"/>
      <c r="I11" s="12" t="s">
        <v>10</v>
      </c>
      <c r="J11" s="12" t="s">
        <v>11</v>
      </c>
      <c r="K11" s="12" t="s">
        <v>0</v>
      </c>
      <c r="L11" s="12" t="s">
        <v>1</v>
      </c>
      <c r="M11" s="12" t="s">
        <v>2</v>
      </c>
      <c r="N11" s="12" t="s">
        <v>3</v>
      </c>
      <c r="O11" s="12" t="s">
        <v>4</v>
      </c>
      <c r="P11" s="12" t="s">
        <v>5</v>
      </c>
    </row>
    <row r="12" spans="1:16" x14ac:dyDescent="0.35">
      <c r="A12" s="4" t="s">
        <v>77</v>
      </c>
      <c r="B12" s="14">
        <f>Datagrunnlag!DL45</f>
        <v>1534187</v>
      </c>
      <c r="C12" s="14">
        <f>Datagrunnlag!DM45</f>
        <v>1099260</v>
      </c>
      <c r="D12" s="14">
        <f>Datagrunnlag!DN45</f>
        <v>434924</v>
      </c>
      <c r="E12" s="14"/>
      <c r="H12" s="4" t="s">
        <v>56</v>
      </c>
      <c r="I12" s="14">
        <f>Datagrunnlag!CK32</f>
        <v>1985</v>
      </c>
      <c r="J12" s="14">
        <f>Datagrunnlag!CO32</f>
        <v>2504</v>
      </c>
      <c r="K12" s="14">
        <f>Datagrunnlag!CS32</f>
        <v>2094</v>
      </c>
      <c r="L12" s="14">
        <f>Datagrunnlag!CW32</f>
        <v>2167</v>
      </c>
      <c r="M12" s="14">
        <f>Datagrunnlag!DA32</f>
        <v>1793</v>
      </c>
      <c r="N12" s="14">
        <f>Datagrunnlag!DE32</f>
        <v>1613</v>
      </c>
      <c r="O12" s="14">
        <f>Datagrunnlag!DI32</f>
        <v>2299</v>
      </c>
      <c r="P12" s="14">
        <f>Datagrunnlag!DM32</f>
        <v>1676</v>
      </c>
    </row>
    <row r="13" spans="1:16" x14ac:dyDescent="0.35">
      <c r="A13" s="4" t="s">
        <v>173</v>
      </c>
      <c r="B13" s="14">
        <f>Datagrunnlag!DL50</f>
        <v>2031744</v>
      </c>
      <c r="C13" s="14">
        <f>Datagrunnlag!DM50</f>
        <v>2031668</v>
      </c>
      <c r="D13" s="14">
        <f>Datagrunnlag!DN50</f>
        <v>76</v>
      </c>
      <c r="E13" s="14"/>
      <c r="H13" s="4" t="s">
        <v>58</v>
      </c>
      <c r="I13" s="14">
        <f>Datagrunnlag!CK33</f>
        <v>23</v>
      </c>
      <c r="J13" s="14">
        <f>Datagrunnlag!CO33</f>
        <v>49</v>
      </c>
      <c r="K13" s="14">
        <f>Datagrunnlag!CS33</f>
        <v>31</v>
      </c>
      <c r="L13" s="14">
        <f>Datagrunnlag!CW33</f>
        <v>37</v>
      </c>
      <c r="M13" s="14">
        <f>Datagrunnlag!DA33</f>
        <v>37</v>
      </c>
      <c r="N13" s="14">
        <f>Datagrunnlag!DE33</f>
        <v>23</v>
      </c>
      <c r="O13" s="14">
        <f>Datagrunnlag!DI33</f>
        <v>35</v>
      </c>
      <c r="P13" s="14">
        <f>Datagrunnlag!DM33</f>
        <v>33</v>
      </c>
    </row>
    <row r="14" spans="1:16" x14ac:dyDescent="0.35">
      <c r="H14" s="4" t="s">
        <v>60</v>
      </c>
      <c r="I14" s="14">
        <f>Datagrunnlag!CK34</f>
        <v>241</v>
      </c>
      <c r="J14" s="14">
        <f>Datagrunnlag!CO34</f>
        <v>270</v>
      </c>
      <c r="K14" s="14">
        <f>Datagrunnlag!CS34</f>
        <v>366</v>
      </c>
      <c r="L14" s="14">
        <f>Datagrunnlag!CW34</f>
        <v>243</v>
      </c>
      <c r="M14" s="14">
        <f>Datagrunnlag!DA34</f>
        <v>240</v>
      </c>
      <c r="N14" s="14">
        <f>Datagrunnlag!DE34</f>
        <v>197</v>
      </c>
      <c r="O14" s="14">
        <f>Datagrunnlag!DI34</f>
        <v>225</v>
      </c>
      <c r="P14" s="14">
        <f>Datagrunnlag!DM34</f>
        <v>223</v>
      </c>
    </row>
    <row r="15" spans="1:16" x14ac:dyDescent="0.35">
      <c r="H15" s="4" t="s">
        <v>62</v>
      </c>
      <c r="I15" s="14">
        <f>Datagrunnlag!CK35</f>
        <v>514</v>
      </c>
      <c r="J15" s="14">
        <f>Datagrunnlag!CO35</f>
        <v>555</v>
      </c>
      <c r="K15" s="14">
        <f>Datagrunnlag!CS35</f>
        <v>635</v>
      </c>
      <c r="L15" s="14">
        <f>Datagrunnlag!CW35</f>
        <v>673</v>
      </c>
      <c r="M15" s="14">
        <f>Datagrunnlag!DA35</f>
        <v>661</v>
      </c>
      <c r="N15" s="14">
        <f>Datagrunnlag!DE35</f>
        <v>676</v>
      </c>
      <c r="O15" s="14">
        <f>Datagrunnlag!DI35</f>
        <v>883</v>
      </c>
      <c r="P15" s="14">
        <f>Datagrunnlag!DM35</f>
        <v>607</v>
      </c>
    </row>
    <row r="16" spans="1:16" x14ac:dyDescent="0.35">
      <c r="H16" s="4" t="s">
        <v>64</v>
      </c>
      <c r="I16" s="14">
        <f>Datagrunnlag!CK36</f>
        <v>520</v>
      </c>
      <c r="J16" s="14">
        <f>Datagrunnlag!CO36</f>
        <v>601</v>
      </c>
      <c r="K16" s="14">
        <f>Datagrunnlag!CS36</f>
        <v>552</v>
      </c>
      <c r="L16" s="14">
        <f>Datagrunnlag!CW36</f>
        <v>688</v>
      </c>
      <c r="M16" s="14">
        <f>Datagrunnlag!DA36</f>
        <v>755</v>
      </c>
      <c r="N16" s="14">
        <f>Datagrunnlag!DE36</f>
        <v>595</v>
      </c>
      <c r="O16" s="14">
        <f>Datagrunnlag!DI36</f>
        <v>957</v>
      </c>
      <c r="P16" s="14">
        <f>Datagrunnlag!DM36</f>
        <v>717</v>
      </c>
    </row>
    <row r="17" spans="8:16" x14ac:dyDescent="0.35">
      <c r="H17" s="4" t="s">
        <v>66</v>
      </c>
      <c r="I17" s="14">
        <f>Datagrunnlag!CK37</f>
        <v>45</v>
      </c>
      <c r="J17" s="14">
        <f>Datagrunnlag!CO37</f>
        <v>75</v>
      </c>
      <c r="K17" s="14">
        <f>Datagrunnlag!CS37</f>
        <v>75</v>
      </c>
      <c r="L17" s="14">
        <f>Datagrunnlag!CW37</f>
        <v>76</v>
      </c>
      <c r="M17" s="14">
        <f>Datagrunnlag!DA37</f>
        <v>100</v>
      </c>
      <c r="N17" s="14">
        <f>Datagrunnlag!DE37</f>
        <v>68</v>
      </c>
      <c r="O17" s="14">
        <f>Datagrunnlag!DI37</f>
        <v>98</v>
      </c>
      <c r="P17" s="14">
        <f>Datagrunnlag!DM37</f>
        <v>72</v>
      </c>
    </row>
    <row r="18" spans="8:16" x14ac:dyDescent="0.35">
      <c r="H18" s="4" t="s">
        <v>68</v>
      </c>
      <c r="I18" s="14">
        <f>Datagrunnlag!CK38</f>
        <v>151</v>
      </c>
      <c r="J18" s="14">
        <f>Datagrunnlag!CO38</f>
        <v>169</v>
      </c>
      <c r="K18" s="14">
        <f>Datagrunnlag!CS38</f>
        <v>177</v>
      </c>
      <c r="L18" s="14">
        <f>Datagrunnlag!CW38</f>
        <v>239</v>
      </c>
      <c r="M18" s="14">
        <f>Datagrunnlag!DA38</f>
        <v>560</v>
      </c>
      <c r="N18" s="14">
        <f>Datagrunnlag!DE38</f>
        <v>556</v>
      </c>
      <c r="O18" s="14">
        <f>Datagrunnlag!DI38</f>
        <v>858</v>
      </c>
      <c r="P18" s="14">
        <f>Datagrunnlag!DM38</f>
        <v>218</v>
      </c>
    </row>
    <row r="19" spans="8:16" x14ac:dyDescent="0.35">
      <c r="H19" s="4" t="s">
        <v>70</v>
      </c>
      <c r="I19" s="14">
        <f>Datagrunnlag!CK39</f>
        <v>9</v>
      </c>
      <c r="J19" s="14">
        <f>Datagrunnlag!CO39</f>
        <v>19</v>
      </c>
      <c r="K19" s="14">
        <f>Datagrunnlag!CS39</f>
        <v>26</v>
      </c>
      <c r="L19" s="14">
        <f>Datagrunnlag!CW39</f>
        <v>34</v>
      </c>
      <c r="M19" s="14">
        <f>Datagrunnlag!DA39</f>
        <v>19</v>
      </c>
      <c r="N19" s="14">
        <f>Datagrunnlag!DE39</f>
        <v>17</v>
      </c>
      <c r="O19" s="14">
        <f>Datagrunnlag!DI39</f>
        <v>25</v>
      </c>
      <c r="P19" s="14">
        <f>Datagrunnlag!DM39</f>
        <v>5</v>
      </c>
    </row>
    <row r="20" spans="8:16" x14ac:dyDescent="0.35">
      <c r="H20" s="4" t="s">
        <v>72</v>
      </c>
      <c r="I20" s="14">
        <f>Datagrunnlag!CK40</f>
        <v>46047</v>
      </c>
      <c r="J20" s="14">
        <f>Datagrunnlag!CO40</f>
        <v>68218</v>
      </c>
      <c r="K20" s="14">
        <f>Datagrunnlag!CS40</f>
        <v>58768</v>
      </c>
      <c r="L20" s="14">
        <f>Datagrunnlag!CW40</f>
        <v>71662</v>
      </c>
      <c r="M20" s="14">
        <f>Datagrunnlag!DA40</f>
        <v>110162</v>
      </c>
      <c r="N20" s="14">
        <f>Datagrunnlag!DE40</f>
        <v>81700</v>
      </c>
      <c r="O20" s="14">
        <f>Datagrunnlag!DI40</f>
        <v>73026</v>
      </c>
      <c r="P20" s="14">
        <f>Datagrunnlag!DM40</f>
        <v>64967</v>
      </c>
    </row>
    <row r="140" spans="1:2" x14ac:dyDescent="0.35">
      <c r="A140" s="4" t="s">
        <v>186</v>
      </c>
    </row>
    <row r="141" spans="1:2" x14ac:dyDescent="0.35">
      <c r="A141"/>
      <c r="B141"/>
    </row>
    <row r="142" spans="1:2" x14ac:dyDescent="0.35">
      <c r="A142" s="7" t="str">
        <f>Datagrunnlag!A5</f>
        <v>BRS-NO-101</v>
      </c>
      <c r="B142" s="7">
        <f>Datagrunnlag!DM5</f>
        <v>42184</v>
      </c>
    </row>
    <row r="143" spans="1:2" x14ac:dyDescent="0.35">
      <c r="A143" s="7" t="str">
        <f>Datagrunnlag!A8</f>
        <v>BRS-NO-104</v>
      </c>
      <c r="B143" s="7">
        <f>Datagrunnlag!DM8</f>
        <v>5442</v>
      </c>
    </row>
    <row r="144" spans="1:2" x14ac:dyDescent="0.35">
      <c r="A144" s="7" t="str">
        <f>Datagrunnlag!A11</f>
        <v>BRS-NO-102</v>
      </c>
      <c r="B144" s="7">
        <f>Datagrunnlag!DM11</f>
        <v>6171</v>
      </c>
    </row>
    <row r="145" spans="1:2" x14ac:dyDescent="0.35">
      <c r="A145" s="7" t="str">
        <f>Datagrunnlag!A12</f>
        <v>BRS-NO-103</v>
      </c>
      <c r="B145" s="7">
        <f>Datagrunnlag!DM12</f>
        <v>35136</v>
      </c>
    </row>
    <row r="146" spans="1:2" x14ac:dyDescent="0.35">
      <c r="A146" s="7" t="str">
        <f>Datagrunnlag!A13</f>
        <v>BRS-NO-123</v>
      </c>
      <c r="B146" s="7">
        <f>Datagrunnlag!DM13</f>
        <v>9852</v>
      </c>
    </row>
    <row r="147" spans="1:2" x14ac:dyDescent="0.35">
      <c r="A147" s="7" t="str">
        <f>Datagrunnlag!A16</f>
        <v>BRS-NO-201</v>
      </c>
      <c r="B147" s="7">
        <f>Datagrunnlag!DM16</f>
        <v>14121</v>
      </c>
    </row>
    <row r="148" spans="1:2" x14ac:dyDescent="0.35">
      <c r="A148" s="7" t="str">
        <f>Datagrunnlag!A17</f>
        <v>BRS-NO-202</v>
      </c>
      <c r="B148" s="7">
        <f>Datagrunnlag!DM17</f>
        <v>2300</v>
      </c>
    </row>
    <row r="149" spans="1:2" x14ac:dyDescent="0.35">
      <c r="A149" s="7" t="str">
        <f>Datagrunnlag!A18</f>
        <v>BRS-NO-211</v>
      </c>
      <c r="B149" s="7">
        <f>Datagrunnlag!DM18</f>
        <v>983</v>
      </c>
    </row>
    <row r="150" spans="1:2" x14ac:dyDescent="0.35">
      <c r="A150" s="7" t="str">
        <f>Datagrunnlag!A21</f>
        <v>BRS-NO-121</v>
      </c>
      <c r="B150" s="7">
        <f>Datagrunnlag!DM21</f>
        <v>2919</v>
      </c>
    </row>
    <row r="151" spans="1:2" x14ac:dyDescent="0.35">
      <c r="A151" s="7" t="str">
        <f>Datagrunnlag!A22</f>
        <v>BRS-NO-122</v>
      </c>
      <c r="B151" s="7">
        <f>Datagrunnlag!DM22</f>
        <v>2509</v>
      </c>
    </row>
    <row r="152" spans="1:2" x14ac:dyDescent="0.35">
      <c r="A152" s="7" t="str">
        <f>Datagrunnlag!A23</f>
        <v>BRS-NO-212</v>
      </c>
      <c r="B152" s="7">
        <f>Datagrunnlag!DM23</f>
        <v>737</v>
      </c>
    </row>
    <row r="153" spans="1:2" x14ac:dyDescent="0.35">
      <c r="A153" s="7" t="str">
        <f>Datagrunnlag!A24</f>
        <v>BRS-NO-213</v>
      </c>
      <c r="B153" s="7">
        <f>Datagrunnlag!DM24</f>
        <v>1125</v>
      </c>
    </row>
    <row r="154" spans="1:2" x14ac:dyDescent="0.35">
      <c r="A154" s="7" t="str">
        <f>Datagrunnlag!A25</f>
        <v>BRS-NO-302</v>
      </c>
      <c r="B154" s="7">
        <f>Datagrunnlag!DM25</f>
        <v>58123</v>
      </c>
    </row>
    <row r="155" spans="1:2" x14ac:dyDescent="0.35">
      <c r="A155" s="7" t="str">
        <f>Datagrunnlag!A26</f>
        <v>BRS-NO-306</v>
      </c>
      <c r="B155" s="7">
        <f>Datagrunnlag!DM26</f>
        <v>514</v>
      </c>
    </row>
    <row r="156" spans="1:2" x14ac:dyDescent="0.35">
      <c r="A156" s="7" t="str">
        <f>Datagrunnlag!A29</f>
        <v>BRS-NO-301</v>
      </c>
      <c r="B156" s="7">
        <f>Datagrunnlag!DM29</f>
        <v>100722</v>
      </c>
    </row>
    <row r="157" spans="1:2" x14ac:dyDescent="0.35">
      <c r="A157" s="7" t="str">
        <f>Datagrunnlag!A32</f>
        <v>BRS-NO-111</v>
      </c>
      <c r="B157" s="7">
        <f>Datagrunnlag!DM32</f>
        <v>1676</v>
      </c>
    </row>
    <row r="158" spans="1:2" x14ac:dyDescent="0.35">
      <c r="A158" s="7" t="str">
        <f>Datagrunnlag!A33</f>
        <v>BRS-NO-132</v>
      </c>
      <c r="B158" s="7">
        <f>Datagrunnlag!DM33</f>
        <v>33</v>
      </c>
    </row>
    <row r="159" spans="1:2" x14ac:dyDescent="0.35">
      <c r="A159" s="7" t="str">
        <f>Datagrunnlag!A34</f>
        <v>BRS-NO-133</v>
      </c>
      <c r="B159" s="7">
        <f>Datagrunnlag!DM34</f>
        <v>223</v>
      </c>
    </row>
    <row r="160" spans="1:2" x14ac:dyDescent="0.35">
      <c r="A160" s="7" t="s">
        <v>62</v>
      </c>
      <c r="B160" s="7">
        <f>Datagrunnlag!DM35</f>
        <v>607</v>
      </c>
    </row>
    <row r="161" spans="1:2" x14ac:dyDescent="0.35">
      <c r="A161" s="7" t="str">
        <f>Datagrunnlag!A36</f>
        <v>BRS-NO-221</v>
      </c>
      <c r="B161" s="7">
        <f>Datagrunnlag!DM36</f>
        <v>717</v>
      </c>
    </row>
    <row r="162" spans="1:2" x14ac:dyDescent="0.35">
      <c r="A162" s="7" t="str">
        <f>Datagrunnlag!A37</f>
        <v>BRS-NO-222</v>
      </c>
      <c r="B162" s="7">
        <f>Datagrunnlag!DM37</f>
        <v>72</v>
      </c>
    </row>
    <row r="163" spans="1:2" x14ac:dyDescent="0.35">
      <c r="A163" s="7" t="str">
        <f>Datagrunnlag!A38</f>
        <v>BRS-NO-223</v>
      </c>
      <c r="B163" s="7">
        <f>Datagrunnlag!DM38</f>
        <v>218</v>
      </c>
    </row>
    <row r="164" spans="1:2" x14ac:dyDescent="0.35">
      <c r="A164" s="7" t="str">
        <f>Datagrunnlag!A39</f>
        <v>BRS-NO-224</v>
      </c>
      <c r="B164" s="7">
        <f>Datagrunnlag!DM39</f>
        <v>5</v>
      </c>
    </row>
    <row r="165" spans="1:2" x14ac:dyDescent="0.35">
      <c r="A165" s="7" t="str">
        <f>Datagrunnlag!A40</f>
        <v>BRS-NO-402</v>
      </c>
      <c r="B165" s="7">
        <f>Datagrunnlag!DM40</f>
        <v>64967</v>
      </c>
    </row>
    <row r="166" spans="1:2" x14ac:dyDescent="0.35">
      <c r="A166" s="7" t="str">
        <f>Datagrunnlag!A43</f>
        <v>BRS-NO-622</v>
      </c>
      <c r="B166" s="7">
        <f>Datagrunnlag!DM43</f>
        <v>7881</v>
      </c>
    </row>
    <row r="167" spans="1:2" x14ac:dyDescent="0.35">
      <c r="A167" s="7" t="str">
        <f>Datagrunnlag!A46</f>
        <v>BRS-NO-303</v>
      </c>
      <c r="B167" s="7">
        <f>Datagrunnlag!DM46</f>
        <v>12664</v>
      </c>
    </row>
    <row r="168" spans="1:2" x14ac:dyDescent="0.35">
      <c r="A168" s="7" t="str">
        <f>Datagrunnlag!A47</f>
        <v>BRS-NO-315</v>
      </c>
      <c r="B168" s="7">
        <f>Datagrunnlag!DM47</f>
        <v>322044</v>
      </c>
    </row>
    <row r="169" spans="1:2" x14ac:dyDescent="0.35">
      <c r="A169" s="7" t="str">
        <f>Datagrunnlag!A48</f>
        <v>BRS-NO-611</v>
      </c>
      <c r="B169" s="7">
        <f>Datagrunnlag!DM48</f>
        <v>764552</v>
      </c>
    </row>
    <row r="170" spans="1:2" x14ac:dyDescent="0.35">
      <c r="A170" s="7" t="str">
        <f>Datagrunnlag!A51</f>
        <v>BRS-NO-317</v>
      </c>
      <c r="B170" s="7">
        <f>Datagrunnlag!DM51</f>
        <v>2031668</v>
      </c>
    </row>
  </sheetData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DC0ED-A55A-4199-AC20-4FEE92D8CCE5}">
  <dimension ref="A2:AE171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3" width="9.58203125" style="4" bestFit="1" customWidth="1"/>
    <col min="4" max="7" width="11" style="4"/>
    <col min="8" max="8" width="37" style="4" bestFit="1" customWidth="1"/>
    <col min="9" max="14" width="11" style="4"/>
    <col min="15" max="15" width="13.75" style="4" bestFit="1" customWidth="1"/>
    <col min="16" max="16384" width="11" style="4"/>
  </cols>
  <sheetData>
    <row r="2" spans="1:31" x14ac:dyDescent="0.35">
      <c r="D2" s="14"/>
      <c r="H2" s="12" t="s">
        <v>175</v>
      </c>
    </row>
    <row r="3" spans="1:31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10</v>
      </c>
      <c r="J3" s="12" t="s">
        <v>11</v>
      </c>
      <c r="K3" s="12" t="s">
        <v>0</v>
      </c>
      <c r="L3" s="12" t="s">
        <v>1</v>
      </c>
      <c r="M3" s="12" t="s">
        <v>2</v>
      </c>
      <c r="N3" s="12" t="s">
        <v>3</v>
      </c>
      <c r="O3" s="12" t="s">
        <v>4</v>
      </c>
      <c r="P3" s="12" t="s">
        <v>5</v>
      </c>
      <c r="Q3" s="12" t="s">
        <v>6</v>
      </c>
      <c r="S3"/>
      <c r="T3"/>
      <c r="U3"/>
      <c r="V3"/>
      <c r="W3"/>
      <c r="X3"/>
      <c r="Y3"/>
      <c r="Z3"/>
      <c r="AA3"/>
      <c r="AB3"/>
      <c r="AC3"/>
      <c r="AD3"/>
      <c r="AE3"/>
    </row>
    <row r="4" spans="1:31" x14ac:dyDescent="0.35">
      <c r="A4" s="4" t="s">
        <v>190</v>
      </c>
      <c r="B4" s="14">
        <f>Datagrunnlag!DP5-B6</f>
        <v>62177</v>
      </c>
      <c r="C4" s="14">
        <f>Datagrunnlag!DQ5-C6</f>
        <v>58853</v>
      </c>
      <c r="D4" s="14">
        <f>Datagrunnlag!DR5-D6</f>
        <v>1851</v>
      </c>
      <c r="E4" s="14">
        <f>Datagrunnlag!DS5-E6</f>
        <v>1159</v>
      </c>
      <c r="H4" s="4" t="s">
        <v>191</v>
      </c>
      <c r="I4" s="14">
        <f>Datagrunnlag!CK4-'Rapport - Des20'!C5</f>
        <v>67028</v>
      </c>
      <c r="J4" s="14">
        <f>Datagrunnlag!CO4-'Rapport - Jan21'!C5</f>
        <v>69260</v>
      </c>
      <c r="K4" s="14">
        <f>Datagrunnlag!CS4-C6</f>
        <v>83025</v>
      </c>
      <c r="L4" s="14">
        <f>Datagrunnlag!CW5-'Rapport - Mar21'!C5</f>
        <v>75281</v>
      </c>
      <c r="M4" s="14">
        <f>Datagrunnlag!DA5-'Rapport - April21'!C5</f>
        <v>53546</v>
      </c>
      <c r="N4" s="14">
        <f>Datagrunnlag!DE5-C6</f>
        <v>51614</v>
      </c>
      <c r="O4" s="14">
        <f>Datagrunnlag!DI5-C6</f>
        <v>54689</v>
      </c>
      <c r="P4" s="14">
        <f>Datagrunnlag!DM5-D6</f>
        <v>42184</v>
      </c>
      <c r="Q4" s="14">
        <f>Datagrunnlag!DQ5-E6</f>
        <v>58853</v>
      </c>
      <c r="S4"/>
      <c r="T4"/>
      <c r="U4"/>
      <c r="V4"/>
      <c r="W4"/>
      <c r="X4"/>
      <c r="Y4"/>
      <c r="Z4"/>
      <c r="AA4"/>
      <c r="AB4"/>
      <c r="AC4"/>
      <c r="AD4"/>
      <c r="AE4"/>
    </row>
    <row r="5" spans="1:31" x14ac:dyDescent="0.35">
      <c r="A5" s="4" t="s">
        <v>22</v>
      </c>
      <c r="B5" s="14">
        <f>Datagrunnlag!DT8</f>
        <v>6511</v>
      </c>
      <c r="C5" s="14">
        <f>Datagrunnlag!DU8</f>
        <v>6142</v>
      </c>
      <c r="D5" s="14">
        <f>Datagrunnlag!DV8</f>
        <v>298</v>
      </c>
      <c r="E5" s="14">
        <f>Datagrunnlag!DW8</f>
        <v>71</v>
      </c>
      <c r="H5" s="4" t="s">
        <v>22</v>
      </c>
      <c r="I5" s="14"/>
      <c r="J5" s="14"/>
      <c r="K5" s="14"/>
      <c r="L5" s="14">
        <f>Datagrunnlag!CW8</f>
        <v>5063</v>
      </c>
      <c r="M5" s="14">
        <f>Datagrunnlag!DA8</f>
        <v>5484</v>
      </c>
      <c r="N5" s="14">
        <f>Datagrunnlag!DE8</f>
        <v>5090</v>
      </c>
      <c r="O5" s="14">
        <f>Datagrunnlag!CZ8</f>
        <v>5707</v>
      </c>
      <c r="P5" s="14">
        <f>Datagrunnlag!DA8</f>
        <v>5484</v>
      </c>
      <c r="Q5" s="14">
        <f>Datagrunnlag!DQ8</f>
        <v>5380</v>
      </c>
      <c r="S5"/>
      <c r="T5"/>
      <c r="U5"/>
      <c r="V5"/>
      <c r="W5"/>
      <c r="X5"/>
      <c r="Y5"/>
      <c r="Z5"/>
      <c r="AA5"/>
      <c r="AB5"/>
      <c r="AC5"/>
      <c r="AD5"/>
      <c r="AE5"/>
    </row>
    <row r="6" spans="1:31" x14ac:dyDescent="0.35">
      <c r="A6" s="4" t="s">
        <v>188</v>
      </c>
      <c r="B6" s="14">
        <v>0</v>
      </c>
      <c r="C6" s="14">
        <v>0</v>
      </c>
      <c r="D6" s="14">
        <v>0</v>
      </c>
      <c r="E6" s="14">
        <v>0</v>
      </c>
      <c r="H6" s="4" t="s">
        <v>25</v>
      </c>
      <c r="I6" s="14">
        <f>Datagrunnlag!CK10</f>
        <v>44220</v>
      </c>
      <c r="J6" s="14">
        <f>Datagrunnlag!CO10</f>
        <v>46877</v>
      </c>
      <c r="K6" s="14">
        <f>Datagrunnlag!CS10</f>
        <v>43926</v>
      </c>
      <c r="L6" s="14">
        <f>Datagrunnlag!CW10</f>
        <v>49981</v>
      </c>
      <c r="M6" s="14">
        <f>Datagrunnlag!DA10</f>
        <v>42402</v>
      </c>
      <c r="N6" s="14">
        <f>Datagrunnlag!DE10</f>
        <v>41806</v>
      </c>
      <c r="O6" s="14">
        <f>Datagrunnlag!DI10</f>
        <v>65676</v>
      </c>
      <c r="P6" s="14">
        <f>Datagrunnlag!DM10</f>
        <v>51159</v>
      </c>
      <c r="Q6" s="14">
        <f>Datagrunnlag!DQ10</f>
        <v>55612</v>
      </c>
      <c r="S6"/>
      <c r="T6"/>
      <c r="U6"/>
      <c r="V6"/>
      <c r="W6"/>
      <c r="X6"/>
      <c r="Y6"/>
      <c r="Z6"/>
      <c r="AA6"/>
      <c r="AB6"/>
      <c r="AC6"/>
      <c r="AD6"/>
      <c r="AE6"/>
    </row>
    <row r="7" spans="1:31" x14ac:dyDescent="0.35">
      <c r="A7" s="4" t="s">
        <v>25</v>
      </c>
      <c r="B7" s="14">
        <f>Datagrunnlag!DL10</f>
        <v>55761</v>
      </c>
      <c r="C7" s="14">
        <f>Datagrunnlag!DM10</f>
        <v>51159</v>
      </c>
      <c r="D7" s="14">
        <f>Datagrunnlag!DN10</f>
        <v>3516</v>
      </c>
      <c r="E7" s="14">
        <f>Datagrunnlag!DO10</f>
        <v>1024</v>
      </c>
      <c r="H7" s="4" t="s">
        <v>32</v>
      </c>
      <c r="I7" s="14">
        <f>Datagrunnlag!CK15</f>
        <v>10732</v>
      </c>
      <c r="J7" s="14">
        <f>Datagrunnlag!CO15</f>
        <v>11094</v>
      </c>
      <c r="K7" s="14">
        <f>Datagrunnlag!CS15</f>
        <v>10797</v>
      </c>
      <c r="L7" s="14">
        <f>Datagrunnlag!CW15</f>
        <v>12616</v>
      </c>
      <c r="M7" s="14">
        <f>Datagrunnlag!DA15</f>
        <v>11867</v>
      </c>
      <c r="N7" s="14">
        <f>Datagrunnlag!DE15</f>
        <v>13570</v>
      </c>
      <c r="O7" s="14">
        <f>Datagrunnlag!DI15</f>
        <v>19155</v>
      </c>
      <c r="P7" s="14">
        <f>Datagrunnlag!DM15</f>
        <v>17404</v>
      </c>
      <c r="Q7" s="14">
        <f>Datagrunnlag!DQ15</f>
        <v>16217</v>
      </c>
      <c r="S7"/>
      <c r="T7"/>
      <c r="U7"/>
      <c r="V7"/>
      <c r="W7"/>
      <c r="X7"/>
      <c r="Y7"/>
      <c r="Z7"/>
      <c r="AA7"/>
      <c r="AB7"/>
      <c r="AC7"/>
      <c r="AD7"/>
      <c r="AE7"/>
    </row>
    <row r="8" spans="1:31" x14ac:dyDescent="0.35">
      <c r="A8" s="4" t="s">
        <v>32</v>
      </c>
      <c r="B8" s="14">
        <f>Datagrunnlag!DL15</f>
        <v>18704</v>
      </c>
      <c r="C8" s="14">
        <f>Datagrunnlag!DM15</f>
        <v>17404</v>
      </c>
      <c r="D8" s="14">
        <f>Datagrunnlag!DN15</f>
        <v>183</v>
      </c>
      <c r="E8" s="14">
        <f>Datagrunnlag!DO15</f>
        <v>935</v>
      </c>
      <c r="H8" s="4" t="s">
        <v>39</v>
      </c>
      <c r="I8" s="14">
        <f>Datagrunnlag!CK20</f>
        <v>107039</v>
      </c>
      <c r="J8" s="14">
        <f>Datagrunnlag!CO20</f>
        <v>77565</v>
      </c>
      <c r="K8" s="14">
        <f>Datagrunnlag!CS20</f>
        <v>74962</v>
      </c>
      <c r="L8" s="14">
        <f>Datagrunnlag!CW20</f>
        <v>76154</v>
      </c>
      <c r="M8" s="14">
        <f>Datagrunnlag!DA20</f>
        <v>75527</v>
      </c>
      <c r="N8" s="14">
        <f>Datagrunnlag!DE20</f>
        <v>71352</v>
      </c>
      <c r="O8" s="14">
        <f>Datagrunnlag!DI20</f>
        <v>105276</v>
      </c>
      <c r="P8" s="14">
        <f>Datagrunnlag!DM20</f>
        <v>65927</v>
      </c>
      <c r="Q8" s="14">
        <f>Datagrunnlag!DQ20</f>
        <v>65367</v>
      </c>
    </row>
    <row r="9" spans="1:31" x14ac:dyDescent="0.35">
      <c r="A9" s="4" t="s">
        <v>176</v>
      </c>
      <c r="B9" s="14">
        <f>Datagrunnlag!DL20</f>
        <v>66234</v>
      </c>
      <c r="C9" s="14">
        <f>Datagrunnlag!DM20</f>
        <v>65927</v>
      </c>
      <c r="D9" s="14">
        <f>Datagrunnlag!DN20</f>
        <v>307</v>
      </c>
      <c r="E9" s="14"/>
      <c r="H9" s="4" t="s">
        <v>52</v>
      </c>
      <c r="I9" s="14">
        <f>Datagrunnlag!CK28</f>
        <v>163353</v>
      </c>
      <c r="J9" s="14">
        <f>Datagrunnlag!CO28</f>
        <v>161548</v>
      </c>
      <c r="K9" s="14">
        <f>Datagrunnlag!CS28</f>
        <v>166046</v>
      </c>
      <c r="L9" s="14">
        <f>Datagrunnlag!CW28</f>
        <v>395725</v>
      </c>
      <c r="M9" s="14">
        <f>Datagrunnlag!DA28</f>
        <v>185630</v>
      </c>
      <c r="N9" s="14">
        <f>Datagrunnlag!DE28</f>
        <v>109690</v>
      </c>
      <c r="O9" s="14">
        <f>Datagrunnlag!DI28</f>
        <v>165225</v>
      </c>
      <c r="P9" s="14">
        <f>Datagrunnlag!DM28</f>
        <v>100722</v>
      </c>
      <c r="Q9" s="14">
        <f>Datagrunnlag!DQ28</f>
        <v>106218</v>
      </c>
    </row>
    <row r="10" spans="1:31" x14ac:dyDescent="0.35">
      <c r="A10" s="4" t="s">
        <v>177</v>
      </c>
      <c r="B10" s="14">
        <f>Datagrunnlag!DL28</f>
        <v>101158</v>
      </c>
      <c r="C10" s="14">
        <f>Datagrunnlag!DM28</f>
        <v>100722</v>
      </c>
      <c r="D10" s="14">
        <f>Datagrunnlag!DN28</f>
        <v>435</v>
      </c>
      <c r="E10" s="14"/>
      <c r="H10" s="4" t="s">
        <v>55</v>
      </c>
      <c r="I10" s="14">
        <f>Datagrunnlag!CK31</f>
        <v>49535</v>
      </c>
      <c r="J10" s="14">
        <f>Datagrunnlag!CO31</f>
        <v>72460</v>
      </c>
      <c r="K10" s="14">
        <f>Datagrunnlag!CS31</f>
        <v>62724</v>
      </c>
      <c r="L10" s="14">
        <f>Datagrunnlag!CW31</f>
        <v>75819</v>
      </c>
      <c r="M10" s="14">
        <f>Datagrunnlag!DA31</f>
        <v>114327</v>
      </c>
      <c r="N10" s="14">
        <f>Datagrunnlag!DE31</f>
        <v>85445</v>
      </c>
      <c r="O10" s="14">
        <f>Datagrunnlag!DI31</f>
        <v>78406</v>
      </c>
      <c r="P10" s="14">
        <f>Datagrunnlag!DM31</f>
        <v>68518</v>
      </c>
      <c r="Q10" s="14">
        <f>Datagrunnlag!DQ31</f>
        <v>62647</v>
      </c>
    </row>
    <row r="11" spans="1:31" x14ac:dyDescent="0.35">
      <c r="A11" s="4" t="s">
        <v>55</v>
      </c>
      <c r="B11" s="14">
        <f>Datagrunnlag!DL32</f>
        <v>1760</v>
      </c>
      <c r="C11" s="14">
        <f>Datagrunnlag!DM32</f>
        <v>1676</v>
      </c>
      <c r="D11" s="14">
        <f>Datagrunnlag!DN32</f>
        <v>82</v>
      </c>
      <c r="E11" s="14"/>
      <c r="H11" s="12" t="s">
        <v>178</v>
      </c>
    </row>
    <row r="12" spans="1:31" x14ac:dyDescent="0.35">
      <c r="A12" s="4" t="s">
        <v>76</v>
      </c>
      <c r="B12" s="14">
        <f>Datagrunnlag!DL42</f>
        <v>18754</v>
      </c>
      <c r="C12" s="14">
        <f>Datagrunnlag!DM42</f>
        <v>7881</v>
      </c>
      <c r="D12" s="14">
        <f>Datagrunnlag!DN42</f>
        <v>10872</v>
      </c>
      <c r="E12" s="14"/>
      <c r="H12" s="12"/>
      <c r="I12" s="12" t="s">
        <v>10</v>
      </c>
      <c r="J12" s="12" t="s">
        <v>11</v>
      </c>
      <c r="K12" s="12" t="s">
        <v>0</v>
      </c>
      <c r="L12" s="12" t="s">
        <v>1</v>
      </c>
      <c r="M12" s="12" t="s">
        <v>2</v>
      </c>
      <c r="N12" s="12" t="s">
        <v>3</v>
      </c>
      <c r="O12" s="12" t="s">
        <v>4</v>
      </c>
      <c r="P12" s="12" t="s">
        <v>5</v>
      </c>
      <c r="Q12" s="12" t="s">
        <v>6</v>
      </c>
      <c r="U12" s="12"/>
      <c r="V12" s="12"/>
    </row>
    <row r="13" spans="1:31" x14ac:dyDescent="0.35">
      <c r="A13" s="4" t="s">
        <v>77</v>
      </c>
      <c r="B13" s="14">
        <f>Datagrunnlag!DL45</f>
        <v>1534187</v>
      </c>
      <c r="C13" s="14">
        <f>Datagrunnlag!DM45</f>
        <v>1099260</v>
      </c>
      <c r="D13" s="14">
        <f>Datagrunnlag!DN45</f>
        <v>434924</v>
      </c>
      <c r="E13" s="14"/>
      <c r="H13" s="4" t="s">
        <v>56</v>
      </c>
      <c r="I13" s="14">
        <f>Datagrunnlag!CK32</f>
        <v>1985</v>
      </c>
      <c r="J13" s="14">
        <f>Datagrunnlag!CO32</f>
        <v>2504</v>
      </c>
      <c r="K13" s="14">
        <f>Datagrunnlag!CS32</f>
        <v>2094</v>
      </c>
      <c r="L13" s="14">
        <f>Datagrunnlag!CW32</f>
        <v>2167</v>
      </c>
      <c r="M13" s="14">
        <f>Datagrunnlag!DA32</f>
        <v>1793</v>
      </c>
      <c r="N13" s="14">
        <f>Datagrunnlag!DE32</f>
        <v>1613</v>
      </c>
      <c r="O13" s="14">
        <f>Datagrunnlag!DI32</f>
        <v>2299</v>
      </c>
      <c r="P13" s="14">
        <f>Datagrunnlag!DM32</f>
        <v>1676</v>
      </c>
      <c r="Q13" s="14">
        <f>Datagrunnlag!DQ32</f>
        <v>2070</v>
      </c>
      <c r="V13" s="12"/>
    </row>
    <row r="14" spans="1:31" x14ac:dyDescent="0.35">
      <c r="A14" s="4" t="s">
        <v>173</v>
      </c>
      <c r="B14" s="14">
        <f>Datagrunnlag!DL50</f>
        <v>2031744</v>
      </c>
      <c r="C14" s="14">
        <f>Datagrunnlag!DM50</f>
        <v>2031668</v>
      </c>
      <c r="D14" s="14">
        <f>Datagrunnlag!DN50</f>
        <v>76</v>
      </c>
      <c r="E14" s="14"/>
      <c r="H14" s="4" t="s">
        <v>58</v>
      </c>
      <c r="I14" s="14">
        <f>Datagrunnlag!CK33</f>
        <v>23</v>
      </c>
      <c r="J14" s="14">
        <f>Datagrunnlag!CO33</f>
        <v>49</v>
      </c>
      <c r="K14" s="14">
        <f>Datagrunnlag!CS33</f>
        <v>31</v>
      </c>
      <c r="L14" s="14">
        <f>Datagrunnlag!CW33</f>
        <v>37</v>
      </c>
      <c r="M14" s="14">
        <f>Datagrunnlag!DA33</f>
        <v>37</v>
      </c>
      <c r="N14" s="14">
        <f>Datagrunnlag!DE33</f>
        <v>23</v>
      </c>
      <c r="O14" s="14">
        <f>Datagrunnlag!DI33</f>
        <v>35</v>
      </c>
      <c r="P14" s="14">
        <f>Datagrunnlag!DM33</f>
        <v>33</v>
      </c>
      <c r="Q14" s="14">
        <f>Datagrunnlag!DQ33</f>
        <v>29</v>
      </c>
      <c r="V14" s="12"/>
    </row>
    <row r="15" spans="1:31" x14ac:dyDescent="0.35">
      <c r="H15" s="4" t="s">
        <v>60</v>
      </c>
      <c r="I15" s="14">
        <f>Datagrunnlag!CK34</f>
        <v>241</v>
      </c>
      <c r="J15" s="14">
        <f>Datagrunnlag!CO34</f>
        <v>270</v>
      </c>
      <c r="K15" s="14">
        <f>Datagrunnlag!CS34</f>
        <v>366</v>
      </c>
      <c r="L15" s="14">
        <f>Datagrunnlag!CW34</f>
        <v>243</v>
      </c>
      <c r="M15" s="14">
        <f>Datagrunnlag!DA34</f>
        <v>240</v>
      </c>
      <c r="N15" s="14">
        <f>Datagrunnlag!DE34</f>
        <v>197</v>
      </c>
      <c r="O15" s="14">
        <f>Datagrunnlag!DI34</f>
        <v>225</v>
      </c>
      <c r="P15" s="14">
        <f>Datagrunnlag!DM34</f>
        <v>223</v>
      </c>
      <c r="Q15" s="14">
        <f>Datagrunnlag!DQ34</f>
        <v>258</v>
      </c>
      <c r="V15" s="12"/>
    </row>
    <row r="16" spans="1:31" x14ac:dyDescent="0.35">
      <c r="H16" s="4" t="s">
        <v>62</v>
      </c>
      <c r="I16" s="14">
        <f>Datagrunnlag!CK35</f>
        <v>514</v>
      </c>
      <c r="J16" s="14">
        <f>Datagrunnlag!CO35</f>
        <v>555</v>
      </c>
      <c r="K16" s="14">
        <f>Datagrunnlag!CS35</f>
        <v>635</v>
      </c>
      <c r="L16" s="14">
        <f>Datagrunnlag!CW35</f>
        <v>673</v>
      </c>
      <c r="M16" s="14">
        <f>Datagrunnlag!DA35</f>
        <v>661</v>
      </c>
      <c r="N16" s="14">
        <f>Datagrunnlag!DE35</f>
        <v>676</v>
      </c>
      <c r="O16" s="14">
        <f>Datagrunnlag!DI35</f>
        <v>883</v>
      </c>
      <c r="P16" s="14">
        <f>Datagrunnlag!DM35</f>
        <v>607</v>
      </c>
      <c r="Q16" s="14">
        <f>Datagrunnlag!DQ35</f>
        <v>727</v>
      </c>
      <c r="V16" s="12"/>
    </row>
    <row r="17" spans="8:22" x14ac:dyDescent="0.35">
      <c r="H17" s="4" t="s">
        <v>64</v>
      </c>
      <c r="I17" s="14">
        <f>Datagrunnlag!CK36</f>
        <v>520</v>
      </c>
      <c r="J17" s="14">
        <f>Datagrunnlag!CO36</f>
        <v>601</v>
      </c>
      <c r="K17" s="14">
        <f>Datagrunnlag!CS36</f>
        <v>552</v>
      </c>
      <c r="L17" s="14">
        <f>Datagrunnlag!CW36</f>
        <v>688</v>
      </c>
      <c r="M17" s="14">
        <f>Datagrunnlag!DA36</f>
        <v>755</v>
      </c>
      <c r="N17" s="14">
        <f>Datagrunnlag!DE36</f>
        <v>595</v>
      </c>
      <c r="O17" s="14">
        <f>Datagrunnlag!DI36</f>
        <v>957</v>
      </c>
      <c r="P17" s="14">
        <f>Datagrunnlag!DM36</f>
        <v>717</v>
      </c>
      <c r="Q17" s="14">
        <f>Datagrunnlag!DQ36</f>
        <v>654</v>
      </c>
      <c r="V17" s="12"/>
    </row>
    <row r="18" spans="8:22" x14ac:dyDescent="0.35">
      <c r="H18" s="4" t="s">
        <v>66</v>
      </c>
      <c r="I18" s="14">
        <f>Datagrunnlag!CK37</f>
        <v>45</v>
      </c>
      <c r="J18" s="14">
        <f>Datagrunnlag!CO37</f>
        <v>75</v>
      </c>
      <c r="K18" s="14">
        <f>Datagrunnlag!CS37</f>
        <v>75</v>
      </c>
      <c r="L18" s="14">
        <f>Datagrunnlag!CW37</f>
        <v>76</v>
      </c>
      <c r="M18" s="14">
        <f>Datagrunnlag!DA37</f>
        <v>100</v>
      </c>
      <c r="N18" s="14">
        <f>Datagrunnlag!DE37</f>
        <v>68</v>
      </c>
      <c r="O18" s="14">
        <f>Datagrunnlag!DI37</f>
        <v>98</v>
      </c>
      <c r="P18" s="14">
        <f>Datagrunnlag!DM37</f>
        <v>72</v>
      </c>
      <c r="Q18" s="14">
        <f>Datagrunnlag!DQ37</f>
        <v>82</v>
      </c>
      <c r="V18" s="12"/>
    </row>
    <row r="19" spans="8:22" x14ac:dyDescent="0.35">
      <c r="H19" s="4" t="s">
        <v>68</v>
      </c>
      <c r="I19" s="14">
        <f>Datagrunnlag!CK38</f>
        <v>151</v>
      </c>
      <c r="J19" s="14">
        <f>Datagrunnlag!CO38</f>
        <v>169</v>
      </c>
      <c r="K19" s="14">
        <f>Datagrunnlag!CS38</f>
        <v>177</v>
      </c>
      <c r="L19" s="14">
        <f>Datagrunnlag!CW38</f>
        <v>239</v>
      </c>
      <c r="M19" s="14">
        <f>Datagrunnlag!DA38</f>
        <v>560</v>
      </c>
      <c r="N19" s="14">
        <f>Datagrunnlag!DE38</f>
        <v>556</v>
      </c>
      <c r="O19" s="14">
        <f>Datagrunnlag!DI38</f>
        <v>858</v>
      </c>
      <c r="P19" s="14">
        <f>Datagrunnlag!DM38</f>
        <v>218</v>
      </c>
      <c r="Q19" s="14">
        <f>Datagrunnlag!DQ38</f>
        <v>779</v>
      </c>
      <c r="V19" s="12"/>
    </row>
    <row r="20" spans="8:22" x14ac:dyDescent="0.35">
      <c r="H20" s="4" t="s">
        <v>70</v>
      </c>
      <c r="I20" s="14">
        <f>Datagrunnlag!CK39</f>
        <v>9</v>
      </c>
      <c r="J20" s="14">
        <f>Datagrunnlag!CO39</f>
        <v>19</v>
      </c>
      <c r="K20" s="14">
        <f>Datagrunnlag!CS39</f>
        <v>26</v>
      </c>
      <c r="L20" s="14">
        <f>Datagrunnlag!CW39</f>
        <v>34</v>
      </c>
      <c r="M20" s="14">
        <f>Datagrunnlag!DA39</f>
        <v>19</v>
      </c>
      <c r="N20" s="14">
        <f>Datagrunnlag!DE39</f>
        <v>17</v>
      </c>
      <c r="O20" s="14">
        <f>Datagrunnlag!DI39</f>
        <v>25</v>
      </c>
      <c r="P20" s="14">
        <f>Datagrunnlag!DM39</f>
        <v>5</v>
      </c>
      <c r="Q20" s="14">
        <f>Datagrunnlag!DQ39</f>
        <v>14</v>
      </c>
      <c r="V20" s="12"/>
    </row>
    <row r="21" spans="8:22" x14ac:dyDescent="0.35">
      <c r="H21" s="4" t="s">
        <v>72</v>
      </c>
      <c r="I21" s="14">
        <f>Datagrunnlag!CK40</f>
        <v>46047</v>
      </c>
      <c r="J21" s="14">
        <f>Datagrunnlag!CO40</f>
        <v>68218</v>
      </c>
      <c r="K21" s="14">
        <f>Datagrunnlag!CS40</f>
        <v>58768</v>
      </c>
      <c r="L21" s="14">
        <f>Datagrunnlag!CW40</f>
        <v>71662</v>
      </c>
      <c r="M21" s="14">
        <f>Datagrunnlag!DA40</f>
        <v>110162</v>
      </c>
      <c r="N21" s="14">
        <f>Datagrunnlag!DE40</f>
        <v>81700</v>
      </c>
      <c r="O21" s="14">
        <f>Datagrunnlag!DI40</f>
        <v>73026</v>
      </c>
      <c r="P21" s="14">
        <f>Datagrunnlag!DM40</f>
        <v>64967</v>
      </c>
      <c r="Q21" s="14">
        <f>Datagrunnlag!DQ40</f>
        <v>58034</v>
      </c>
    </row>
    <row r="141" spans="1:2" x14ac:dyDescent="0.35">
      <c r="A141" s="4" t="s">
        <v>186</v>
      </c>
    </row>
    <row r="142" spans="1:2" x14ac:dyDescent="0.35">
      <c r="A142"/>
      <c r="B142"/>
    </row>
    <row r="143" spans="1:2" x14ac:dyDescent="0.35">
      <c r="A143" s="7" t="str">
        <f>Datagrunnlag!A5</f>
        <v>BRS-NO-101</v>
      </c>
      <c r="B143" s="7">
        <f>Datagrunnlag!DQ5</f>
        <v>58853</v>
      </c>
    </row>
    <row r="144" spans="1:2" x14ac:dyDescent="0.35">
      <c r="A144" s="7" t="str">
        <f>Datagrunnlag!A8</f>
        <v>BRS-NO-104</v>
      </c>
      <c r="B144" s="7">
        <f>Datagrunnlag!DQ8</f>
        <v>5380</v>
      </c>
    </row>
    <row r="145" spans="1:2" x14ac:dyDescent="0.35">
      <c r="A145" s="7" t="str">
        <f>Datagrunnlag!A11</f>
        <v>BRS-NO-102</v>
      </c>
      <c r="B145" s="7">
        <f>Datagrunnlag!DQ11</f>
        <v>6130</v>
      </c>
    </row>
    <row r="146" spans="1:2" x14ac:dyDescent="0.35">
      <c r="A146" s="7" t="str">
        <f>Datagrunnlag!A12</f>
        <v>BRS-NO-103</v>
      </c>
      <c r="B146" s="7">
        <f>Datagrunnlag!DQ12</f>
        <v>37677</v>
      </c>
    </row>
    <row r="147" spans="1:2" x14ac:dyDescent="0.35">
      <c r="A147" s="7" t="str">
        <f>Datagrunnlag!A13</f>
        <v>BRS-NO-123</v>
      </c>
      <c r="B147" s="7">
        <f>Datagrunnlag!DQ13</f>
        <v>11805</v>
      </c>
    </row>
    <row r="148" spans="1:2" x14ac:dyDescent="0.35">
      <c r="A148" s="7" t="str">
        <f>Datagrunnlag!A16</f>
        <v>BRS-NO-201</v>
      </c>
      <c r="B148" s="7">
        <f>Datagrunnlag!DQ16</f>
        <v>12183</v>
      </c>
    </row>
    <row r="149" spans="1:2" x14ac:dyDescent="0.35">
      <c r="A149" s="7" t="str">
        <f>Datagrunnlag!A17</f>
        <v>BRS-NO-202</v>
      </c>
      <c r="B149" s="7">
        <f>Datagrunnlag!DQ17</f>
        <v>2831</v>
      </c>
    </row>
    <row r="150" spans="1:2" x14ac:dyDescent="0.35">
      <c r="A150" s="7" t="str">
        <f>Datagrunnlag!A18</f>
        <v>BRS-NO-211</v>
      </c>
      <c r="B150" s="7">
        <f>Datagrunnlag!DQ18</f>
        <v>1203</v>
      </c>
    </row>
    <row r="151" spans="1:2" x14ac:dyDescent="0.35">
      <c r="A151" s="7" t="str">
        <f>Datagrunnlag!A21</f>
        <v>BRS-NO-121</v>
      </c>
      <c r="B151" s="7">
        <f>Datagrunnlag!DQ21</f>
        <v>4459</v>
      </c>
    </row>
    <row r="152" spans="1:2" x14ac:dyDescent="0.35">
      <c r="A152" s="7" t="str">
        <f>Datagrunnlag!A22</f>
        <v>BRS-NO-122</v>
      </c>
      <c r="B152" s="7">
        <f>Datagrunnlag!DQ22</f>
        <v>3697</v>
      </c>
    </row>
    <row r="153" spans="1:2" x14ac:dyDescent="0.35">
      <c r="A153" s="7" t="str">
        <f>Datagrunnlag!A23</f>
        <v>BRS-NO-212</v>
      </c>
      <c r="B153" s="7">
        <f>Datagrunnlag!DQ23</f>
        <v>2386</v>
      </c>
    </row>
    <row r="154" spans="1:2" x14ac:dyDescent="0.35">
      <c r="A154" s="7" t="str">
        <f>Datagrunnlag!A24</f>
        <v>BRS-NO-213</v>
      </c>
      <c r="B154" s="7">
        <f>Datagrunnlag!DQ24</f>
        <v>998</v>
      </c>
    </row>
    <row r="155" spans="1:2" x14ac:dyDescent="0.35">
      <c r="A155" s="7" t="str">
        <f>Datagrunnlag!A25</f>
        <v>BRS-NO-302</v>
      </c>
      <c r="B155" s="7">
        <f>Datagrunnlag!DQ25</f>
        <v>52821</v>
      </c>
    </row>
    <row r="156" spans="1:2" x14ac:dyDescent="0.35">
      <c r="A156" s="7" t="str">
        <f>Datagrunnlag!A26</f>
        <v>BRS-NO-306</v>
      </c>
      <c r="B156" s="7">
        <f>Datagrunnlag!DQ26</f>
        <v>1006</v>
      </c>
    </row>
    <row r="157" spans="1:2" x14ac:dyDescent="0.35">
      <c r="A157" s="7" t="str">
        <f>Datagrunnlag!A29</f>
        <v>BRS-NO-301</v>
      </c>
      <c r="B157" s="7">
        <f>Datagrunnlag!DQ29</f>
        <v>106218</v>
      </c>
    </row>
    <row r="158" spans="1:2" x14ac:dyDescent="0.35">
      <c r="A158" s="7" t="str">
        <f>Datagrunnlag!A32</f>
        <v>BRS-NO-111</v>
      </c>
      <c r="B158" s="7">
        <f>Datagrunnlag!DQ32</f>
        <v>2070</v>
      </c>
    </row>
    <row r="159" spans="1:2" x14ac:dyDescent="0.35">
      <c r="A159" s="7" t="str">
        <f>Datagrunnlag!A33</f>
        <v>BRS-NO-132</v>
      </c>
      <c r="B159" s="7">
        <f>Datagrunnlag!DQ33</f>
        <v>29</v>
      </c>
    </row>
    <row r="160" spans="1:2" x14ac:dyDescent="0.35">
      <c r="A160" s="7" t="str">
        <f>Datagrunnlag!A34</f>
        <v>BRS-NO-133</v>
      </c>
      <c r="B160" s="7">
        <f>Datagrunnlag!DQ34</f>
        <v>258</v>
      </c>
    </row>
    <row r="161" spans="1:2" x14ac:dyDescent="0.35">
      <c r="A161" s="7" t="s">
        <v>62</v>
      </c>
      <c r="B161" s="7">
        <f>Datagrunnlag!DQ35</f>
        <v>727</v>
      </c>
    </row>
    <row r="162" spans="1:2" x14ac:dyDescent="0.35">
      <c r="A162" s="7" t="str">
        <f>Datagrunnlag!A36</f>
        <v>BRS-NO-221</v>
      </c>
      <c r="B162" s="7">
        <f>Datagrunnlag!DQ36</f>
        <v>654</v>
      </c>
    </row>
    <row r="163" spans="1:2" x14ac:dyDescent="0.35">
      <c r="A163" s="7" t="str">
        <f>Datagrunnlag!A37</f>
        <v>BRS-NO-222</v>
      </c>
      <c r="B163" s="7">
        <f>Datagrunnlag!DQ37</f>
        <v>82</v>
      </c>
    </row>
    <row r="164" spans="1:2" x14ac:dyDescent="0.35">
      <c r="A164" s="7" t="str">
        <f>Datagrunnlag!A38</f>
        <v>BRS-NO-223</v>
      </c>
      <c r="B164" s="7">
        <f>Datagrunnlag!DQ38</f>
        <v>779</v>
      </c>
    </row>
    <row r="165" spans="1:2" x14ac:dyDescent="0.35">
      <c r="A165" s="7" t="str">
        <f>Datagrunnlag!A39</f>
        <v>BRS-NO-224</v>
      </c>
      <c r="B165" s="7">
        <f>Datagrunnlag!DQ39</f>
        <v>14</v>
      </c>
    </row>
    <row r="166" spans="1:2" x14ac:dyDescent="0.35">
      <c r="A166" s="7" t="str">
        <f>Datagrunnlag!A40</f>
        <v>BRS-NO-402</v>
      </c>
      <c r="B166" s="7">
        <f>Datagrunnlag!DQ40</f>
        <v>58034</v>
      </c>
    </row>
    <row r="167" spans="1:2" x14ac:dyDescent="0.35">
      <c r="A167" s="7" t="str">
        <f>Datagrunnlag!A43</f>
        <v>BRS-NO-622</v>
      </c>
      <c r="B167" s="7">
        <f>Datagrunnlag!DQ43</f>
        <v>8631</v>
      </c>
    </row>
    <row r="168" spans="1:2" x14ac:dyDescent="0.35">
      <c r="A168" s="7" t="str">
        <f>Datagrunnlag!A46</f>
        <v>BRS-NO-303</v>
      </c>
      <c r="B168" s="7">
        <f>Datagrunnlag!DQ46</f>
        <v>4985</v>
      </c>
    </row>
    <row r="169" spans="1:2" x14ac:dyDescent="0.35">
      <c r="A169" s="7" t="str">
        <f>Datagrunnlag!A47</f>
        <v>BRS-NO-315</v>
      </c>
      <c r="B169" s="7">
        <f>Datagrunnlag!DQ47</f>
        <v>98980</v>
      </c>
    </row>
    <row r="170" spans="1:2" x14ac:dyDescent="0.35">
      <c r="A170" s="7" t="str">
        <f>Datagrunnlag!A48</f>
        <v>BRS-NO-611</v>
      </c>
      <c r="B170" s="7">
        <f>Datagrunnlag!DQ48</f>
        <v>922461</v>
      </c>
    </row>
    <row r="171" spans="1:2" x14ac:dyDescent="0.35">
      <c r="A171" s="7" t="str">
        <f>Datagrunnlag!A51</f>
        <v>BRS-NO-317</v>
      </c>
      <c r="B171" s="7">
        <f>Datagrunnlag!DQ51</f>
        <v>1958121</v>
      </c>
    </row>
  </sheetData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A2036-83E6-4019-A04E-905BFB289081}">
  <dimension ref="A2:AE171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3" width="9.58203125" style="4" bestFit="1" customWidth="1"/>
    <col min="4" max="7" width="9" style="4"/>
    <col min="8" max="8" width="37" style="4" bestFit="1" customWidth="1"/>
    <col min="9" max="14" width="9" style="4"/>
    <col min="15" max="15" width="13.75" style="4" bestFit="1" customWidth="1"/>
    <col min="16" max="16384" width="11" style="4"/>
  </cols>
  <sheetData>
    <row r="2" spans="1:31" x14ac:dyDescent="0.35">
      <c r="D2" s="14"/>
      <c r="H2" s="12" t="s">
        <v>175</v>
      </c>
    </row>
    <row r="3" spans="1:31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10</v>
      </c>
      <c r="J3" s="12" t="s">
        <v>11</v>
      </c>
      <c r="K3" s="12" t="s">
        <v>0</v>
      </c>
      <c r="L3" s="12" t="s">
        <v>1</v>
      </c>
      <c r="M3" s="12" t="s">
        <v>2</v>
      </c>
      <c r="N3" s="12" t="s">
        <v>3</v>
      </c>
      <c r="O3" s="12" t="s">
        <v>4</v>
      </c>
      <c r="P3" s="12" t="s">
        <v>5</v>
      </c>
      <c r="Q3" s="12" t="s">
        <v>6</v>
      </c>
      <c r="R3" s="12" t="s">
        <v>7</v>
      </c>
      <c r="S3"/>
      <c r="T3"/>
      <c r="U3"/>
      <c r="V3"/>
      <c r="W3"/>
      <c r="X3"/>
      <c r="Y3"/>
      <c r="Z3"/>
      <c r="AA3"/>
      <c r="AB3"/>
      <c r="AC3"/>
      <c r="AD3"/>
      <c r="AE3"/>
    </row>
    <row r="4" spans="1:31" x14ac:dyDescent="0.35">
      <c r="A4" s="4" t="s">
        <v>190</v>
      </c>
      <c r="B4" s="14">
        <f>Datagrunnlag!DT5-B6</f>
        <v>70998</v>
      </c>
      <c r="C4" s="14">
        <f>Datagrunnlag!DU5-C6</f>
        <v>66668</v>
      </c>
      <c r="D4" s="14">
        <f>Datagrunnlag!DV5-D6</f>
        <v>2143</v>
      </c>
      <c r="E4" s="14">
        <f>Datagrunnlag!DW5-E6</f>
        <v>1719</v>
      </c>
      <c r="H4" s="4" t="s">
        <v>191</v>
      </c>
      <c r="I4" s="14">
        <f>Datagrunnlag!CK4-'Rapport - Des20'!C5</f>
        <v>67028</v>
      </c>
      <c r="J4" s="14">
        <f>Datagrunnlag!CO4-'Rapport - Jan21'!C5</f>
        <v>69260</v>
      </c>
      <c r="K4" s="14">
        <f>Datagrunnlag!CS4-C6</f>
        <v>79861</v>
      </c>
      <c r="L4" s="14">
        <f>Datagrunnlag!CW5-'Rapport - Mar21'!C5</f>
        <v>75281</v>
      </c>
      <c r="M4" s="14">
        <f>Datagrunnlag!DA5-'Rapport - April21'!C5</f>
        <v>53546</v>
      </c>
      <c r="N4" s="14">
        <f>Datagrunnlag!DE5-C6</f>
        <v>48450</v>
      </c>
      <c r="O4" s="14">
        <f>Datagrunnlag!DI5</f>
        <v>54689</v>
      </c>
      <c r="P4" s="14">
        <f>Datagrunnlag!DM5</f>
        <v>42184</v>
      </c>
      <c r="Q4" s="14">
        <f>Datagrunnlag!DQ5</f>
        <v>58853</v>
      </c>
      <c r="R4" s="14">
        <f>Datagrunnlag!DU5-C6</f>
        <v>66668</v>
      </c>
      <c r="S4"/>
      <c r="T4"/>
      <c r="U4"/>
      <c r="V4"/>
      <c r="W4"/>
      <c r="X4"/>
      <c r="Y4"/>
      <c r="Z4"/>
      <c r="AA4"/>
      <c r="AB4"/>
      <c r="AC4"/>
      <c r="AD4"/>
      <c r="AE4"/>
    </row>
    <row r="5" spans="1:31" x14ac:dyDescent="0.35">
      <c r="A5" s="4" t="s">
        <v>22</v>
      </c>
      <c r="B5" s="14">
        <f>Datagrunnlag!DT8</f>
        <v>6511</v>
      </c>
      <c r="C5" s="14">
        <f>Datagrunnlag!DU8</f>
        <v>6142</v>
      </c>
      <c r="D5" s="14">
        <f>Datagrunnlag!DV8</f>
        <v>298</v>
      </c>
      <c r="E5" s="14">
        <f>Datagrunnlag!DW8</f>
        <v>71</v>
      </c>
      <c r="H5" s="4" t="s">
        <v>22</v>
      </c>
      <c r="I5" s="14"/>
      <c r="J5" s="14"/>
      <c r="K5" s="14"/>
      <c r="L5" s="14">
        <f>Datagrunnlag!CW8</f>
        <v>5063</v>
      </c>
      <c r="M5" s="14">
        <f>Datagrunnlag!DA8</f>
        <v>5484</v>
      </c>
      <c r="N5" s="14">
        <f>Datagrunnlag!DE8</f>
        <v>5090</v>
      </c>
      <c r="O5" s="14">
        <f>Datagrunnlag!CZ8</f>
        <v>5707</v>
      </c>
      <c r="P5" s="14">
        <f>Datagrunnlag!DA8</f>
        <v>5484</v>
      </c>
      <c r="Q5" s="14">
        <f>Datagrunnlag!DQ8</f>
        <v>5380</v>
      </c>
      <c r="R5" s="14">
        <f>Datagrunnlag!DU8</f>
        <v>6142</v>
      </c>
      <c r="S5"/>
      <c r="T5"/>
      <c r="U5"/>
      <c r="V5"/>
      <c r="W5"/>
      <c r="X5"/>
      <c r="Y5"/>
      <c r="Z5"/>
      <c r="AA5"/>
      <c r="AB5"/>
      <c r="AC5"/>
      <c r="AD5"/>
      <c r="AE5"/>
    </row>
    <row r="6" spans="1:31" x14ac:dyDescent="0.35">
      <c r="A6" s="4" t="s">
        <v>188</v>
      </c>
      <c r="B6" s="14">
        <v>3164</v>
      </c>
      <c r="C6" s="14">
        <v>3164</v>
      </c>
      <c r="D6" s="14">
        <v>0</v>
      </c>
      <c r="E6" s="14">
        <v>0</v>
      </c>
      <c r="H6" s="4" t="s">
        <v>25</v>
      </c>
      <c r="I6" s="14">
        <f>Datagrunnlag!CK10</f>
        <v>44220</v>
      </c>
      <c r="J6" s="14">
        <f>Datagrunnlag!CO10</f>
        <v>46877</v>
      </c>
      <c r="K6" s="14">
        <f>Datagrunnlag!CS10</f>
        <v>43926</v>
      </c>
      <c r="L6" s="14">
        <f>Datagrunnlag!CW10</f>
        <v>49981</v>
      </c>
      <c r="M6" s="14">
        <f>Datagrunnlag!DA10</f>
        <v>42402</v>
      </c>
      <c r="N6" s="14">
        <f>Datagrunnlag!DE10</f>
        <v>41806</v>
      </c>
      <c r="O6" s="14">
        <f>Datagrunnlag!DI10</f>
        <v>65676</v>
      </c>
      <c r="P6" s="14">
        <f>Datagrunnlag!DM10</f>
        <v>51159</v>
      </c>
      <c r="Q6" s="14">
        <f>Datagrunnlag!DQ10</f>
        <v>55612</v>
      </c>
      <c r="R6" s="14">
        <f>Datagrunnlag!DU10</f>
        <v>54541</v>
      </c>
      <c r="S6"/>
      <c r="T6"/>
      <c r="U6"/>
      <c r="V6"/>
      <c r="W6"/>
      <c r="X6"/>
      <c r="Y6"/>
      <c r="Z6"/>
      <c r="AA6"/>
      <c r="AB6"/>
      <c r="AC6"/>
      <c r="AD6"/>
      <c r="AE6"/>
    </row>
    <row r="7" spans="1:31" x14ac:dyDescent="0.35">
      <c r="A7" s="4" t="s">
        <v>25</v>
      </c>
      <c r="B7" s="14">
        <f>Datagrunnlag!DT10</f>
        <v>60997</v>
      </c>
      <c r="C7" s="14">
        <f>Datagrunnlag!DU10</f>
        <v>54541</v>
      </c>
      <c r="D7" s="14">
        <f>Datagrunnlag!DV10</f>
        <v>4619</v>
      </c>
      <c r="E7" s="14">
        <f>Datagrunnlag!DW10</f>
        <v>1696</v>
      </c>
      <c r="H7" s="4" t="s">
        <v>32</v>
      </c>
      <c r="I7" s="14">
        <f>Datagrunnlag!CK15</f>
        <v>10732</v>
      </c>
      <c r="J7" s="14">
        <f>Datagrunnlag!CO15</f>
        <v>11094</v>
      </c>
      <c r="K7" s="14">
        <f>Datagrunnlag!CS15</f>
        <v>10797</v>
      </c>
      <c r="L7" s="14">
        <f>Datagrunnlag!CW15</f>
        <v>12616</v>
      </c>
      <c r="M7" s="14">
        <f>Datagrunnlag!DA15</f>
        <v>11867</v>
      </c>
      <c r="N7" s="14">
        <f>Datagrunnlag!DE15</f>
        <v>13570</v>
      </c>
      <c r="O7" s="14">
        <f>Datagrunnlag!DI15</f>
        <v>19155</v>
      </c>
      <c r="P7" s="14">
        <f>Datagrunnlag!DM15</f>
        <v>17404</v>
      </c>
      <c r="Q7" s="14">
        <f>Datagrunnlag!DQ15</f>
        <v>16217</v>
      </c>
      <c r="R7" s="14">
        <f>Datagrunnlag!DU15</f>
        <v>13562</v>
      </c>
      <c r="S7"/>
      <c r="T7"/>
      <c r="U7"/>
      <c r="V7"/>
      <c r="W7"/>
      <c r="X7"/>
      <c r="Y7"/>
      <c r="Z7"/>
      <c r="AA7"/>
      <c r="AB7"/>
      <c r="AC7"/>
      <c r="AD7"/>
      <c r="AE7"/>
    </row>
    <row r="8" spans="1:31" x14ac:dyDescent="0.35">
      <c r="A8" s="4" t="s">
        <v>32</v>
      </c>
      <c r="B8" s="14">
        <f>Datagrunnlag!DT15</f>
        <v>14844</v>
      </c>
      <c r="C8" s="14">
        <f>Datagrunnlag!DU15</f>
        <v>13562</v>
      </c>
      <c r="D8" s="14">
        <f>Datagrunnlag!DV15</f>
        <v>136</v>
      </c>
      <c r="E8" s="14">
        <f>Datagrunnlag!DW15</f>
        <v>962</v>
      </c>
      <c r="H8" s="4" t="s">
        <v>39</v>
      </c>
      <c r="I8" s="14">
        <f>Datagrunnlag!CK20</f>
        <v>107039</v>
      </c>
      <c r="J8" s="14">
        <f>Datagrunnlag!CO20</f>
        <v>77565</v>
      </c>
      <c r="K8" s="14">
        <f>Datagrunnlag!CS20</f>
        <v>74962</v>
      </c>
      <c r="L8" s="14">
        <f>Datagrunnlag!CW20</f>
        <v>76154</v>
      </c>
      <c r="M8" s="14">
        <f>Datagrunnlag!DA20</f>
        <v>75527</v>
      </c>
      <c r="N8" s="14">
        <f>Datagrunnlag!DE20</f>
        <v>71352</v>
      </c>
      <c r="O8" s="14">
        <f>Datagrunnlag!DI20</f>
        <v>105276</v>
      </c>
      <c r="P8" s="14">
        <f>Datagrunnlag!DM20</f>
        <v>65927</v>
      </c>
      <c r="Q8" s="14">
        <f>Datagrunnlag!DQ20</f>
        <v>65367</v>
      </c>
      <c r="R8" s="14">
        <f>Datagrunnlag!DU20</f>
        <v>94675</v>
      </c>
    </row>
    <row r="9" spans="1:31" x14ac:dyDescent="0.35">
      <c r="A9" s="4" t="s">
        <v>176</v>
      </c>
      <c r="B9" s="14">
        <f>Datagrunnlag!DT20</f>
        <v>95205</v>
      </c>
      <c r="C9" s="14">
        <f>Datagrunnlag!DU20</f>
        <v>94675</v>
      </c>
      <c r="D9" s="14">
        <f>Datagrunnlag!DV20</f>
        <v>530</v>
      </c>
      <c r="E9" s="14"/>
      <c r="H9" s="4" t="s">
        <v>52</v>
      </c>
      <c r="I9" s="14">
        <f>Datagrunnlag!CK28</f>
        <v>163353</v>
      </c>
      <c r="J9" s="14">
        <f>Datagrunnlag!CO28</f>
        <v>161548</v>
      </c>
      <c r="K9" s="14">
        <f>Datagrunnlag!CS28</f>
        <v>166046</v>
      </c>
      <c r="L9" s="14">
        <f>Datagrunnlag!CW28</f>
        <v>395725</v>
      </c>
      <c r="M9" s="14">
        <f>Datagrunnlag!DA28</f>
        <v>185630</v>
      </c>
      <c r="N9" s="14">
        <f>Datagrunnlag!DE28</f>
        <v>109690</v>
      </c>
      <c r="O9" s="14">
        <f>Datagrunnlag!DI28</f>
        <v>165225</v>
      </c>
      <c r="P9" s="14">
        <f>Datagrunnlag!DM28</f>
        <v>100722</v>
      </c>
      <c r="Q9" s="14">
        <f>Datagrunnlag!DQ28</f>
        <v>106218</v>
      </c>
      <c r="R9" s="14">
        <f>Datagrunnlag!DU28</f>
        <v>129245</v>
      </c>
    </row>
    <row r="10" spans="1:31" x14ac:dyDescent="0.35">
      <c r="A10" s="4" t="s">
        <v>177</v>
      </c>
      <c r="B10" s="14">
        <f>Datagrunnlag!DT28</f>
        <v>130386</v>
      </c>
      <c r="C10" s="14">
        <f>Datagrunnlag!DU28</f>
        <v>129245</v>
      </c>
      <c r="D10" s="14">
        <f>Datagrunnlag!DV28</f>
        <v>1140</v>
      </c>
      <c r="E10" s="14"/>
      <c r="H10" s="4" t="s">
        <v>55</v>
      </c>
      <c r="I10" s="14">
        <f>Datagrunnlag!CK31</f>
        <v>49535</v>
      </c>
      <c r="J10" s="14">
        <f>Datagrunnlag!CO31</f>
        <v>72460</v>
      </c>
      <c r="K10" s="14">
        <f>Datagrunnlag!CS31</f>
        <v>62724</v>
      </c>
      <c r="L10" s="14">
        <f>Datagrunnlag!CW31</f>
        <v>75819</v>
      </c>
      <c r="M10" s="14">
        <f>Datagrunnlag!DA31</f>
        <v>114327</v>
      </c>
      <c r="N10" s="14">
        <f>Datagrunnlag!DE31</f>
        <v>85445</v>
      </c>
      <c r="O10" s="14">
        <f>Datagrunnlag!DI31</f>
        <v>78406</v>
      </c>
      <c r="P10" s="14">
        <f>Datagrunnlag!DM31</f>
        <v>68518</v>
      </c>
      <c r="Q10" s="14">
        <f>Datagrunnlag!DQ31</f>
        <v>62647</v>
      </c>
      <c r="R10" s="14">
        <f>Datagrunnlag!DU31</f>
        <v>69793</v>
      </c>
    </row>
    <row r="11" spans="1:31" x14ac:dyDescent="0.35">
      <c r="A11" s="4" t="s">
        <v>55</v>
      </c>
      <c r="B11" s="14">
        <f>Datagrunnlag!DT32</f>
        <v>2966</v>
      </c>
      <c r="C11" s="14">
        <f>Datagrunnlag!DU32</f>
        <v>2829</v>
      </c>
      <c r="D11" s="14">
        <f>Datagrunnlag!DV32</f>
        <v>136</v>
      </c>
      <c r="E11" s="14"/>
      <c r="H11" s="12" t="s">
        <v>178</v>
      </c>
    </row>
    <row r="12" spans="1:31" x14ac:dyDescent="0.35">
      <c r="A12" s="4" t="s">
        <v>76</v>
      </c>
      <c r="B12" s="14">
        <f>Datagrunnlag!DT42</f>
        <v>18877</v>
      </c>
      <c r="C12" s="14">
        <f>Datagrunnlag!DU42</f>
        <v>4513</v>
      </c>
      <c r="D12" s="14">
        <f>Datagrunnlag!DV42</f>
        <v>14364</v>
      </c>
      <c r="E12" s="14"/>
      <c r="H12" s="12"/>
      <c r="I12" s="12" t="s">
        <v>10</v>
      </c>
      <c r="J12" s="12" t="s">
        <v>11</v>
      </c>
      <c r="K12" s="12" t="s">
        <v>0</v>
      </c>
      <c r="L12" s="12" t="s">
        <v>1</v>
      </c>
      <c r="M12" s="12" t="s">
        <v>2</v>
      </c>
      <c r="N12" s="12" t="s">
        <v>3</v>
      </c>
      <c r="O12" s="12" t="s">
        <v>4</v>
      </c>
      <c r="P12" s="12" t="s">
        <v>5</v>
      </c>
      <c r="Q12" s="12" t="s">
        <v>6</v>
      </c>
      <c r="R12" s="12" t="str">
        <f>R3</f>
        <v>September</v>
      </c>
      <c r="U12" s="12"/>
      <c r="V12" s="12"/>
    </row>
    <row r="13" spans="1:31" x14ac:dyDescent="0.35">
      <c r="A13" s="4" t="s">
        <v>77</v>
      </c>
      <c r="B13" s="14">
        <f>Datagrunnlag!DT45</f>
        <v>1802465</v>
      </c>
      <c r="C13" s="14">
        <f>Datagrunnlag!DU45</f>
        <v>1239431</v>
      </c>
      <c r="D13" s="14">
        <f>Datagrunnlag!DV45</f>
        <v>562991</v>
      </c>
      <c r="E13" s="14"/>
      <c r="H13" s="4" t="s">
        <v>56</v>
      </c>
      <c r="I13" s="14">
        <f>Datagrunnlag!CK32</f>
        <v>1985</v>
      </c>
      <c r="J13" s="14">
        <f>Datagrunnlag!CO32</f>
        <v>2504</v>
      </c>
      <c r="K13" s="14">
        <f>Datagrunnlag!CS32</f>
        <v>2094</v>
      </c>
      <c r="L13" s="14">
        <f>Datagrunnlag!CW32</f>
        <v>2167</v>
      </c>
      <c r="M13" s="14">
        <f>Datagrunnlag!DA32</f>
        <v>1793</v>
      </c>
      <c r="N13" s="14">
        <f>Datagrunnlag!DE32</f>
        <v>1613</v>
      </c>
      <c r="O13" s="14">
        <f>Datagrunnlag!DI32</f>
        <v>2299</v>
      </c>
      <c r="P13" s="14">
        <f>Datagrunnlag!DM32</f>
        <v>1676</v>
      </c>
      <c r="Q13" s="14">
        <f>Datagrunnlag!DQ32</f>
        <v>2070</v>
      </c>
      <c r="R13" s="14">
        <f>Datagrunnlag!DU32</f>
        <v>2829</v>
      </c>
      <c r="V13" s="12"/>
    </row>
    <row r="14" spans="1:31" x14ac:dyDescent="0.35">
      <c r="A14" s="4" t="s">
        <v>173</v>
      </c>
      <c r="B14" s="14">
        <f>Datagrunnlag!DT50</f>
        <v>2105455</v>
      </c>
      <c r="C14" s="14">
        <f>Datagrunnlag!DU50</f>
        <v>2105365</v>
      </c>
      <c r="D14" s="14">
        <f>Datagrunnlag!DV50</f>
        <v>90</v>
      </c>
      <c r="E14" s="14"/>
      <c r="H14" s="4" t="s">
        <v>58</v>
      </c>
      <c r="I14" s="14">
        <f>Datagrunnlag!CK33</f>
        <v>23</v>
      </c>
      <c r="J14" s="14">
        <f>Datagrunnlag!CO33</f>
        <v>49</v>
      </c>
      <c r="K14" s="14">
        <f>Datagrunnlag!CS33</f>
        <v>31</v>
      </c>
      <c r="L14" s="14">
        <f>Datagrunnlag!CW33</f>
        <v>37</v>
      </c>
      <c r="M14" s="14">
        <f>Datagrunnlag!DA33</f>
        <v>37</v>
      </c>
      <c r="N14" s="14">
        <f>Datagrunnlag!DE33</f>
        <v>23</v>
      </c>
      <c r="O14" s="14">
        <f>Datagrunnlag!DI33</f>
        <v>35</v>
      </c>
      <c r="P14" s="14">
        <f>Datagrunnlag!DM33</f>
        <v>33</v>
      </c>
      <c r="Q14" s="14">
        <f>Datagrunnlag!DQ33</f>
        <v>29</v>
      </c>
      <c r="R14" s="14">
        <f>Datagrunnlag!DU33</f>
        <v>34</v>
      </c>
      <c r="V14" s="12"/>
    </row>
    <row r="15" spans="1:31" x14ac:dyDescent="0.35">
      <c r="H15" s="4" t="s">
        <v>60</v>
      </c>
      <c r="I15" s="14">
        <f>Datagrunnlag!CK34</f>
        <v>241</v>
      </c>
      <c r="J15" s="14">
        <f>Datagrunnlag!CO34</f>
        <v>270</v>
      </c>
      <c r="K15" s="14">
        <f>Datagrunnlag!CS34</f>
        <v>366</v>
      </c>
      <c r="L15" s="14">
        <f>Datagrunnlag!CW34</f>
        <v>243</v>
      </c>
      <c r="M15" s="14">
        <f>Datagrunnlag!DA34</f>
        <v>240</v>
      </c>
      <c r="N15" s="14">
        <f>Datagrunnlag!DE34</f>
        <v>197</v>
      </c>
      <c r="O15" s="14">
        <f>Datagrunnlag!DI34</f>
        <v>225</v>
      </c>
      <c r="P15" s="14">
        <f>Datagrunnlag!DM34</f>
        <v>223</v>
      </c>
      <c r="Q15" s="14">
        <f>Datagrunnlag!DQ34</f>
        <v>258</v>
      </c>
      <c r="R15" s="14">
        <f>Datagrunnlag!DU34</f>
        <v>402</v>
      </c>
      <c r="V15" s="12"/>
    </row>
    <row r="16" spans="1:31" x14ac:dyDescent="0.35">
      <c r="H16" s="4" t="s">
        <v>62</v>
      </c>
      <c r="I16" s="14">
        <f>Datagrunnlag!CK35</f>
        <v>514</v>
      </c>
      <c r="J16" s="14">
        <f>Datagrunnlag!CO35</f>
        <v>555</v>
      </c>
      <c r="K16" s="14">
        <f>Datagrunnlag!CS35</f>
        <v>635</v>
      </c>
      <c r="L16" s="14">
        <f>Datagrunnlag!CW35</f>
        <v>673</v>
      </c>
      <c r="M16" s="14">
        <f>Datagrunnlag!DA35</f>
        <v>661</v>
      </c>
      <c r="N16" s="14">
        <f>Datagrunnlag!DE35</f>
        <v>676</v>
      </c>
      <c r="O16" s="14">
        <f>Datagrunnlag!DI35</f>
        <v>883</v>
      </c>
      <c r="P16" s="14">
        <f>Datagrunnlag!DM35</f>
        <v>607</v>
      </c>
      <c r="Q16" s="14">
        <f>Datagrunnlag!DQ35</f>
        <v>727</v>
      </c>
      <c r="R16" s="14">
        <f>Datagrunnlag!DU35</f>
        <v>810</v>
      </c>
      <c r="V16" s="12"/>
    </row>
    <row r="17" spans="8:22" x14ac:dyDescent="0.35">
      <c r="H17" s="4" t="s">
        <v>64</v>
      </c>
      <c r="I17" s="14">
        <f>Datagrunnlag!CK36</f>
        <v>520</v>
      </c>
      <c r="J17" s="14">
        <f>Datagrunnlag!CO36</f>
        <v>601</v>
      </c>
      <c r="K17" s="14">
        <f>Datagrunnlag!CS36</f>
        <v>552</v>
      </c>
      <c r="L17" s="14">
        <f>Datagrunnlag!CW36</f>
        <v>688</v>
      </c>
      <c r="M17" s="14">
        <f>Datagrunnlag!DA36</f>
        <v>755</v>
      </c>
      <c r="N17" s="14">
        <f>Datagrunnlag!DE36</f>
        <v>595</v>
      </c>
      <c r="O17" s="14">
        <f>Datagrunnlag!DI36</f>
        <v>957</v>
      </c>
      <c r="P17" s="14">
        <f>Datagrunnlag!DM36</f>
        <v>717</v>
      </c>
      <c r="Q17" s="14">
        <f>Datagrunnlag!DQ36</f>
        <v>654</v>
      </c>
      <c r="R17" s="14">
        <f>Datagrunnlag!DU36</f>
        <v>658</v>
      </c>
      <c r="V17" s="12"/>
    </row>
    <row r="18" spans="8:22" x14ac:dyDescent="0.35">
      <c r="H18" s="4" t="s">
        <v>66</v>
      </c>
      <c r="I18" s="14">
        <f>Datagrunnlag!CK37</f>
        <v>45</v>
      </c>
      <c r="J18" s="14">
        <f>Datagrunnlag!CO37</f>
        <v>75</v>
      </c>
      <c r="K18" s="14">
        <f>Datagrunnlag!CS37</f>
        <v>75</v>
      </c>
      <c r="L18" s="14">
        <f>Datagrunnlag!CW37</f>
        <v>76</v>
      </c>
      <c r="M18" s="14">
        <f>Datagrunnlag!DA37</f>
        <v>100</v>
      </c>
      <c r="N18" s="14">
        <f>Datagrunnlag!DE37</f>
        <v>68</v>
      </c>
      <c r="O18" s="14">
        <f>Datagrunnlag!DI37</f>
        <v>98</v>
      </c>
      <c r="P18" s="14">
        <f>Datagrunnlag!DM37</f>
        <v>72</v>
      </c>
      <c r="Q18" s="14">
        <f>Datagrunnlag!DQ37</f>
        <v>82</v>
      </c>
      <c r="R18" s="14">
        <f>Datagrunnlag!DU37</f>
        <v>124</v>
      </c>
      <c r="V18" s="12"/>
    </row>
    <row r="19" spans="8:22" x14ac:dyDescent="0.35">
      <c r="H19" s="4" t="s">
        <v>68</v>
      </c>
      <c r="I19" s="14">
        <f>Datagrunnlag!CK38</f>
        <v>151</v>
      </c>
      <c r="J19" s="14">
        <f>Datagrunnlag!CO38</f>
        <v>169</v>
      </c>
      <c r="K19" s="14">
        <f>Datagrunnlag!CS38</f>
        <v>177</v>
      </c>
      <c r="L19" s="14">
        <f>Datagrunnlag!CW38</f>
        <v>239</v>
      </c>
      <c r="M19" s="14">
        <f>Datagrunnlag!DA38</f>
        <v>560</v>
      </c>
      <c r="N19" s="14">
        <f>Datagrunnlag!DE38</f>
        <v>556</v>
      </c>
      <c r="O19" s="14">
        <f>Datagrunnlag!DI38</f>
        <v>858</v>
      </c>
      <c r="P19" s="14">
        <f>Datagrunnlag!DM38</f>
        <v>218</v>
      </c>
      <c r="Q19" s="14">
        <f>Datagrunnlag!DQ38</f>
        <v>779</v>
      </c>
      <c r="R19" s="14">
        <f>Datagrunnlag!DU38</f>
        <v>879</v>
      </c>
      <c r="V19" s="12"/>
    </row>
    <row r="20" spans="8:22" x14ac:dyDescent="0.35">
      <c r="H20" s="4" t="s">
        <v>70</v>
      </c>
      <c r="I20" s="14">
        <f>Datagrunnlag!CK39</f>
        <v>9</v>
      </c>
      <c r="J20" s="14">
        <f>Datagrunnlag!CO39</f>
        <v>19</v>
      </c>
      <c r="K20" s="14">
        <f>Datagrunnlag!CS39</f>
        <v>26</v>
      </c>
      <c r="L20" s="14">
        <f>Datagrunnlag!CW39</f>
        <v>34</v>
      </c>
      <c r="M20" s="14">
        <f>Datagrunnlag!DA39</f>
        <v>19</v>
      </c>
      <c r="N20" s="14">
        <f>Datagrunnlag!DE39</f>
        <v>17</v>
      </c>
      <c r="O20" s="14">
        <f>Datagrunnlag!DI39</f>
        <v>25</v>
      </c>
      <c r="P20" s="14">
        <f>Datagrunnlag!DM39</f>
        <v>5</v>
      </c>
      <c r="Q20" s="14">
        <f>Datagrunnlag!DQ39</f>
        <v>14</v>
      </c>
      <c r="R20" s="14">
        <f>Datagrunnlag!DU39</f>
        <v>17</v>
      </c>
      <c r="V20" s="12"/>
    </row>
    <row r="21" spans="8:22" x14ac:dyDescent="0.35">
      <c r="H21" s="4" t="s">
        <v>72</v>
      </c>
      <c r="I21" s="14">
        <f>Datagrunnlag!CK40</f>
        <v>46047</v>
      </c>
      <c r="J21" s="14">
        <f>Datagrunnlag!CO40</f>
        <v>68218</v>
      </c>
      <c r="K21" s="14">
        <f>Datagrunnlag!CS40</f>
        <v>58768</v>
      </c>
      <c r="L21" s="14">
        <f>Datagrunnlag!CW40</f>
        <v>71662</v>
      </c>
      <c r="M21" s="14">
        <f>Datagrunnlag!DA40</f>
        <v>110162</v>
      </c>
      <c r="N21" s="14">
        <f>Datagrunnlag!DE40</f>
        <v>81700</v>
      </c>
      <c r="O21" s="14">
        <f>Datagrunnlag!DI40</f>
        <v>73026</v>
      </c>
      <c r="P21" s="14">
        <f>Datagrunnlag!DM40</f>
        <v>64967</v>
      </c>
      <c r="Q21" s="14">
        <f>Datagrunnlag!DQ40</f>
        <v>58034</v>
      </c>
      <c r="R21" s="14">
        <f>Datagrunnlag!DU40</f>
        <v>64040</v>
      </c>
    </row>
    <row r="141" spans="1:2" x14ac:dyDescent="0.35">
      <c r="A141" s="4" t="s">
        <v>186</v>
      </c>
    </row>
    <row r="142" spans="1:2" x14ac:dyDescent="0.35">
      <c r="A142"/>
      <c r="B142"/>
    </row>
    <row r="143" spans="1:2" x14ac:dyDescent="0.35">
      <c r="A143" s="7" t="str">
        <f>Datagrunnlag!A5</f>
        <v>BRS-NO-101</v>
      </c>
      <c r="B143" s="7">
        <f>Datagrunnlag!DU5</f>
        <v>69832</v>
      </c>
    </row>
    <row r="144" spans="1:2" x14ac:dyDescent="0.35">
      <c r="A144" s="7" t="str">
        <f>Datagrunnlag!A8</f>
        <v>BRS-NO-104</v>
      </c>
      <c r="B144" s="7">
        <f>Datagrunnlag!DU8</f>
        <v>6142</v>
      </c>
    </row>
    <row r="145" spans="1:2" x14ac:dyDescent="0.35">
      <c r="A145" s="7" t="str">
        <f>Datagrunnlag!A11</f>
        <v>BRS-NO-102</v>
      </c>
      <c r="B145" s="7">
        <f>Datagrunnlag!DU11</f>
        <v>5778</v>
      </c>
    </row>
    <row r="146" spans="1:2" x14ac:dyDescent="0.35">
      <c r="A146" s="7" t="str">
        <f>Datagrunnlag!A12</f>
        <v>BRS-NO-103</v>
      </c>
      <c r="B146" s="7">
        <f>Datagrunnlag!DU12</f>
        <v>36109</v>
      </c>
    </row>
    <row r="147" spans="1:2" x14ac:dyDescent="0.35">
      <c r="A147" s="7" t="str">
        <f>Datagrunnlag!A13</f>
        <v>BRS-NO-123</v>
      </c>
      <c r="B147" s="7">
        <f>Datagrunnlag!DU13</f>
        <v>12654</v>
      </c>
    </row>
    <row r="148" spans="1:2" x14ac:dyDescent="0.35">
      <c r="A148" s="7" t="str">
        <f>Datagrunnlag!A16</f>
        <v>BRS-NO-201</v>
      </c>
      <c r="B148" s="7">
        <f>Datagrunnlag!DU16</f>
        <v>9787</v>
      </c>
    </row>
    <row r="149" spans="1:2" x14ac:dyDescent="0.35">
      <c r="A149" s="7" t="str">
        <f>Datagrunnlag!A17</f>
        <v>BRS-NO-202</v>
      </c>
      <c r="B149" s="7">
        <f>Datagrunnlag!DU17</f>
        <v>2526</v>
      </c>
    </row>
    <row r="150" spans="1:2" x14ac:dyDescent="0.35">
      <c r="A150" s="7" t="str">
        <f>Datagrunnlag!A18</f>
        <v>BRS-NO-211</v>
      </c>
      <c r="B150" s="7">
        <f>Datagrunnlag!DU18</f>
        <v>1249</v>
      </c>
    </row>
    <row r="151" spans="1:2" x14ac:dyDescent="0.35">
      <c r="A151" s="7" t="str">
        <f>Datagrunnlag!A21</f>
        <v>BRS-NO-121</v>
      </c>
      <c r="B151" s="7">
        <f>Datagrunnlag!DU21</f>
        <v>7174</v>
      </c>
    </row>
    <row r="152" spans="1:2" x14ac:dyDescent="0.35">
      <c r="A152" s="7" t="str">
        <f>Datagrunnlag!A22</f>
        <v>BRS-NO-122</v>
      </c>
      <c r="B152" s="7">
        <f>Datagrunnlag!DU22</f>
        <v>4276</v>
      </c>
    </row>
    <row r="153" spans="1:2" x14ac:dyDescent="0.35">
      <c r="A153" s="7" t="str">
        <f>Datagrunnlag!A23</f>
        <v>BRS-NO-212</v>
      </c>
      <c r="B153" s="7">
        <f>Datagrunnlag!DU23</f>
        <v>2312</v>
      </c>
    </row>
    <row r="154" spans="1:2" x14ac:dyDescent="0.35">
      <c r="A154" s="7" t="str">
        <f>Datagrunnlag!A24</f>
        <v>BRS-NO-213</v>
      </c>
      <c r="B154" s="7">
        <f>Datagrunnlag!DU24</f>
        <v>1128</v>
      </c>
    </row>
    <row r="155" spans="1:2" x14ac:dyDescent="0.35">
      <c r="A155" s="7" t="str">
        <f>Datagrunnlag!A25</f>
        <v>BRS-NO-302</v>
      </c>
      <c r="B155" s="7">
        <f>Datagrunnlag!DU25</f>
        <v>78222</v>
      </c>
    </row>
    <row r="156" spans="1:2" x14ac:dyDescent="0.35">
      <c r="A156" s="7" t="str">
        <f>Datagrunnlag!A26</f>
        <v>BRS-NO-306</v>
      </c>
      <c r="B156" s="7">
        <f>Datagrunnlag!DU26</f>
        <v>1563</v>
      </c>
    </row>
    <row r="157" spans="1:2" x14ac:dyDescent="0.35">
      <c r="A157" s="7" t="str">
        <f>Datagrunnlag!A29</f>
        <v>BRS-NO-301</v>
      </c>
      <c r="B157" s="7">
        <f>Datagrunnlag!DU29</f>
        <v>129245</v>
      </c>
    </row>
    <row r="158" spans="1:2" x14ac:dyDescent="0.35">
      <c r="A158" s="7" t="str">
        <f>Datagrunnlag!A32</f>
        <v>BRS-NO-111</v>
      </c>
      <c r="B158" s="7">
        <f>Datagrunnlag!DU32</f>
        <v>2829</v>
      </c>
    </row>
    <row r="159" spans="1:2" x14ac:dyDescent="0.35">
      <c r="A159" s="7" t="str">
        <f>Datagrunnlag!A33</f>
        <v>BRS-NO-132</v>
      </c>
      <c r="B159" s="7">
        <f>Datagrunnlag!DU33</f>
        <v>34</v>
      </c>
    </row>
    <row r="160" spans="1:2" x14ac:dyDescent="0.35">
      <c r="A160" s="7" t="str">
        <f>Datagrunnlag!A34</f>
        <v>BRS-NO-133</v>
      </c>
      <c r="B160" s="7">
        <f>Datagrunnlag!DU34</f>
        <v>402</v>
      </c>
    </row>
    <row r="161" spans="1:2" x14ac:dyDescent="0.35">
      <c r="A161" s="7" t="s">
        <v>62</v>
      </c>
      <c r="B161" s="7">
        <f>Datagrunnlag!DU35</f>
        <v>810</v>
      </c>
    </row>
    <row r="162" spans="1:2" x14ac:dyDescent="0.35">
      <c r="A162" s="7" t="str">
        <f>Datagrunnlag!A36</f>
        <v>BRS-NO-221</v>
      </c>
      <c r="B162" s="7">
        <f>Datagrunnlag!DU36</f>
        <v>658</v>
      </c>
    </row>
    <row r="163" spans="1:2" x14ac:dyDescent="0.35">
      <c r="A163" s="7" t="str">
        <f>Datagrunnlag!A37</f>
        <v>BRS-NO-222</v>
      </c>
      <c r="B163" s="7">
        <f>Datagrunnlag!DU37</f>
        <v>124</v>
      </c>
    </row>
    <row r="164" spans="1:2" x14ac:dyDescent="0.35">
      <c r="A164" s="7" t="str">
        <f>Datagrunnlag!A38</f>
        <v>BRS-NO-223</v>
      </c>
      <c r="B164" s="7">
        <f>Datagrunnlag!DU38</f>
        <v>879</v>
      </c>
    </row>
    <row r="165" spans="1:2" x14ac:dyDescent="0.35">
      <c r="A165" s="7" t="str">
        <f>Datagrunnlag!A39</f>
        <v>BRS-NO-224</v>
      </c>
      <c r="B165" s="7">
        <f>Datagrunnlag!DU39</f>
        <v>17</v>
      </c>
    </row>
    <row r="166" spans="1:2" x14ac:dyDescent="0.35">
      <c r="A166" s="7" t="str">
        <f>Datagrunnlag!A40</f>
        <v>BRS-NO-402</v>
      </c>
      <c r="B166" s="7">
        <f>Datagrunnlag!DU40</f>
        <v>64040</v>
      </c>
    </row>
    <row r="167" spans="1:2" x14ac:dyDescent="0.35">
      <c r="A167" s="7" t="str">
        <f>Datagrunnlag!A43</f>
        <v>BRS-NO-622</v>
      </c>
      <c r="B167" s="7">
        <f>Datagrunnlag!DU43</f>
        <v>4513</v>
      </c>
    </row>
    <row r="168" spans="1:2" x14ac:dyDescent="0.35">
      <c r="A168" s="7" t="str">
        <f>Datagrunnlag!A46</f>
        <v>BRS-NO-303</v>
      </c>
      <c r="B168" s="7">
        <f>Datagrunnlag!DU46</f>
        <v>11366</v>
      </c>
    </row>
    <row r="169" spans="1:2" x14ac:dyDescent="0.35">
      <c r="A169" s="7" t="str">
        <f>Datagrunnlag!A47</f>
        <v>BRS-NO-315</v>
      </c>
      <c r="B169" s="7">
        <f>Datagrunnlag!DU47</f>
        <v>273909</v>
      </c>
    </row>
    <row r="170" spans="1:2" x14ac:dyDescent="0.35">
      <c r="A170" s="7" t="str">
        <f>Datagrunnlag!A48</f>
        <v>BRS-NO-611</v>
      </c>
      <c r="B170" s="7">
        <f>Datagrunnlag!DU48</f>
        <v>954156</v>
      </c>
    </row>
    <row r="171" spans="1:2" x14ac:dyDescent="0.35">
      <c r="A171" s="7" t="str">
        <f>Datagrunnlag!A51</f>
        <v>BRS-NO-317</v>
      </c>
      <c r="B171" s="7">
        <f>Datagrunnlag!DU51</f>
        <v>2105365</v>
      </c>
    </row>
  </sheetData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3144A-C2F6-4331-A39C-54AF12C2F921}">
  <dimension ref="A2:AE171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3" width="9.58203125" style="4" bestFit="1" customWidth="1"/>
    <col min="4" max="7" width="9" style="4"/>
    <col min="8" max="8" width="37" style="4" bestFit="1" customWidth="1"/>
    <col min="9" max="14" width="9" style="4"/>
    <col min="15" max="15" width="13.75" style="4" bestFit="1" customWidth="1"/>
    <col min="16" max="16384" width="11" style="4"/>
  </cols>
  <sheetData>
    <row r="2" spans="1:31" x14ac:dyDescent="0.35">
      <c r="D2" s="14"/>
      <c r="H2" s="12" t="s">
        <v>175</v>
      </c>
    </row>
    <row r="3" spans="1:31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10</v>
      </c>
      <c r="J3" s="12" t="s">
        <v>11</v>
      </c>
      <c r="K3" s="12" t="s">
        <v>0</v>
      </c>
      <c r="L3" s="12" t="s">
        <v>1</v>
      </c>
      <c r="M3" s="12" t="s">
        <v>2</v>
      </c>
      <c r="N3" s="12" t="s">
        <v>3</v>
      </c>
      <c r="O3" s="12" t="s">
        <v>4</v>
      </c>
      <c r="P3" s="12" t="s">
        <v>5</v>
      </c>
      <c r="Q3" s="12" t="s">
        <v>6</v>
      </c>
      <c r="R3" s="12" t="s">
        <v>7</v>
      </c>
      <c r="S3" s="12" t="s">
        <v>8</v>
      </c>
      <c r="T3" s="12" t="s">
        <v>9</v>
      </c>
      <c r="U3" s="12" t="s">
        <v>10</v>
      </c>
      <c r="V3"/>
      <c r="W3"/>
      <c r="X3"/>
      <c r="Y3"/>
      <c r="Z3"/>
      <c r="AA3"/>
      <c r="AB3"/>
      <c r="AC3"/>
      <c r="AD3"/>
      <c r="AE3"/>
    </row>
    <row r="4" spans="1:31" x14ac:dyDescent="0.35">
      <c r="A4" s="4" t="s">
        <v>190</v>
      </c>
      <c r="B4" s="14">
        <f>Datagrunnlag!DX5-$B$6</f>
        <v>62177</v>
      </c>
      <c r="C4" s="14">
        <f>Datagrunnlag!DY5-$C$6</f>
        <v>58725</v>
      </c>
      <c r="D4" s="14">
        <f>Datagrunnlag!DZ5-D6</f>
        <v>1851</v>
      </c>
      <c r="E4" s="14">
        <f>Datagrunnlag!EA5-E6</f>
        <v>1287</v>
      </c>
      <c r="H4" s="4" t="s">
        <v>191</v>
      </c>
      <c r="I4" s="14">
        <f>Datagrunnlag!CK4-'Rapport - Des20'!C5</f>
        <v>67028</v>
      </c>
      <c r="J4" s="14">
        <f>Datagrunnlag!CO4-'Rapport - Jan21'!C5</f>
        <v>69260</v>
      </c>
      <c r="K4" s="14">
        <f>Datagrunnlag!CS4-C6</f>
        <v>83025</v>
      </c>
      <c r="L4" s="14">
        <f>Datagrunnlag!CW5-'Rapport - Mar21'!C5</f>
        <v>75281</v>
      </c>
      <c r="M4" s="14">
        <f>Datagrunnlag!DA5-'Rapport - April21'!C5</f>
        <v>53546</v>
      </c>
      <c r="N4" s="14">
        <f>Datagrunnlag!DE5-C6</f>
        <v>51614</v>
      </c>
      <c r="O4" s="14">
        <f>Datagrunnlag!DI5</f>
        <v>54689</v>
      </c>
      <c r="P4" s="14">
        <f>Datagrunnlag!DM5</f>
        <v>42184</v>
      </c>
      <c r="Q4" s="14">
        <f>Datagrunnlag!DQ5</f>
        <v>58853</v>
      </c>
      <c r="R4" s="14">
        <f>Datagrunnlag!DU5-C6</f>
        <v>69832</v>
      </c>
      <c r="S4" s="14">
        <f>Datagrunnlag!DY5-D6</f>
        <v>58725</v>
      </c>
      <c r="T4"/>
      <c r="U4"/>
      <c r="V4"/>
      <c r="W4"/>
      <c r="X4"/>
      <c r="Y4"/>
      <c r="Z4"/>
      <c r="AA4"/>
      <c r="AB4"/>
      <c r="AC4"/>
      <c r="AD4"/>
      <c r="AE4"/>
    </row>
    <row r="5" spans="1:31" x14ac:dyDescent="0.35">
      <c r="A5" s="4" t="s">
        <v>22</v>
      </c>
      <c r="B5" s="14">
        <f>Datagrunnlag!DX8</f>
        <v>5701</v>
      </c>
      <c r="C5" s="14">
        <f>Datagrunnlag!DY8</f>
        <v>5363</v>
      </c>
      <c r="D5" s="14">
        <f>Datagrunnlag!DZ8</f>
        <v>269</v>
      </c>
      <c r="E5" s="14">
        <f>Datagrunnlag!EA8</f>
        <v>69</v>
      </c>
      <c r="H5" s="4" t="s">
        <v>22</v>
      </c>
      <c r="I5" s="14"/>
      <c r="J5" s="14"/>
      <c r="K5" s="14"/>
      <c r="L5" s="14">
        <f>Datagrunnlag!CW8</f>
        <v>5063</v>
      </c>
      <c r="M5" s="14">
        <f>Datagrunnlag!DA8</f>
        <v>5484</v>
      </c>
      <c r="N5" s="14">
        <f>Datagrunnlag!DE8</f>
        <v>5090</v>
      </c>
      <c r="O5" s="14">
        <f>Datagrunnlag!CZ8</f>
        <v>5707</v>
      </c>
      <c r="P5" s="14">
        <f>Datagrunnlag!DA8</f>
        <v>5484</v>
      </c>
      <c r="Q5" s="14">
        <f>Datagrunnlag!DQ8</f>
        <v>5380</v>
      </c>
      <c r="R5" s="14">
        <f>Datagrunnlag!DU8</f>
        <v>6142</v>
      </c>
      <c r="S5" s="14">
        <f>Datagrunnlag!DY8</f>
        <v>5363</v>
      </c>
      <c r="T5"/>
      <c r="U5"/>
      <c r="V5"/>
      <c r="W5"/>
      <c r="X5"/>
      <c r="Y5"/>
      <c r="Z5"/>
      <c r="AA5"/>
      <c r="AB5"/>
      <c r="AC5"/>
      <c r="AD5"/>
      <c r="AE5"/>
    </row>
    <row r="6" spans="1:31" x14ac:dyDescent="0.35">
      <c r="A6" s="4" t="s">
        <v>188</v>
      </c>
      <c r="B6" s="14">
        <v>0</v>
      </c>
      <c r="C6" s="14">
        <v>0</v>
      </c>
      <c r="D6" s="14">
        <v>0</v>
      </c>
      <c r="E6" s="14">
        <v>0</v>
      </c>
      <c r="H6" s="4" t="s">
        <v>25</v>
      </c>
      <c r="I6" s="14">
        <f>Datagrunnlag!CK10</f>
        <v>44220</v>
      </c>
      <c r="J6" s="14">
        <f>Datagrunnlag!CO10</f>
        <v>46877</v>
      </c>
      <c r="K6" s="14">
        <f>Datagrunnlag!CS10</f>
        <v>43926</v>
      </c>
      <c r="L6" s="14">
        <f>Datagrunnlag!CW10</f>
        <v>49981</v>
      </c>
      <c r="M6" s="14">
        <f>Datagrunnlag!DA10</f>
        <v>42402</v>
      </c>
      <c r="N6" s="14">
        <f>Datagrunnlag!DE10</f>
        <v>41806</v>
      </c>
      <c r="O6" s="14">
        <f>Datagrunnlag!DI10</f>
        <v>65676</v>
      </c>
      <c r="P6" s="14">
        <f>Datagrunnlag!DM10</f>
        <v>51159</v>
      </c>
      <c r="Q6" s="14">
        <f>Datagrunnlag!DQ10</f>
        <v>55612</v>
      </c>
      <c r="R6" s="14">
        <f>Datagrunnlag!DU10</f>
        <v>54541</v>
      </c>
      <c r="S6" s="14">
        <f>Datagrunnlag!DY10</f>
        <v>54979</v>
      </c>
      <c r="T6"/>
      <c r="U6"/>
      <c r="V6"/>
      <c r="W6"/>
      <c r="X6"/>
      <c r="Y6"/>
      <c r="Z6"/>
      <c r="AA6"/>
      <c r="AB6"/>
      <c r="AC6"/>
      <c r="AD6"/>
      <c r="AE6"/>
    </row>
    <row r="7" spans="1:31" x14ac:dyDescent="0.35">
      <c r="A7" s="4" t="s">
        <v>25</v>
      </c>
      <c r="B7" s="14">
        <f>Datagrunnlag!DX10</f>
        <v>61997</v>
      </c>
      <c r="C7" s="14">
        <f>Datagrunnlag!DY10</f>
        <v>54979</v>
      </c>
      <c r="D7" s="14">
        <f>Datagrunnlag!DZ10</f>
        <v>4551</v>
      </c>
      <c r="E7" s="14">
        <f>Datagrunnlag!EA10</f>
        <v>2326</v>
      </c>
      <c r="H7" s="4" t="s">
        <v>32</v>
      </c>
      <c r="I7" s="14">
        <f>Datagrunnlag!CK15</f>
        <v>10732</v>
      </c>
      <c r="J7" s="14">
        <f>Datagrunnlag!CO15</f>
        <v>11094</v>
      </c>
      <c r="K7" s="14">
        <f>Datagrunnlag!CS15</f>
        <v>10797</v>
      </c>
      <c r="L7" s="14">
        <f>Datagrunnlag!CW15</f>
        <v>12616</v>
      </c>
      <c r="M7" s="14">
        <f>Datagrunnlag!DA15</f>
        <v>11867</v>
      </c>
      <c r="N7" s="14">
        <f>Datagrunnlag!DE15</f>
        <v>13570</v>
      </c>
      <c r="O7" s="14">
        <f>Datagrunnlag!DI15</f>
        <v>19155</v>
      </c>
      <c r="P7" s="14">
        <f>Datagrunnlag!DM15</f>
        <v>17404</v>
      </c>
      <c r="Q7" s="14">
        <f>Datagrunnlag!DQ15</f>
        <v>16217</v>
      </c>
      <c r="R7" s="14">
        <f>Datagrunnlag!DU15</f>
        <v>13562</v>
      </c>
      <c r="S7" s="14">
        <f>Datagrunnlag!DY15</f>
        <v>16074</v>
      </c>
      <c r="T7"/>
      <c r="U7"/>
      <c r="V7"/>
      <c r="W7"/>
      <c r="X7"/>
      <c r="Y7"/>
      <c r="Z7"/>
      <c r="AA7"/>
      <c r="AB7"/>
      <c r="AC7"/>
      <c r="AD7"/>
      <c r="AE7"/>
    </row>
    <row r="8" spans="1:31" x14ac:dyDescent="0.35">
      <c r="A8" s="4" t="s">
        <v>32</v>
      </c>
      <c r="B8" s="14">
        <f>Datagrunnlag!DX15</f>
        <v>17472</v>
      </c>
      <c r="C8" s="14">
        <f>Datagrunnlag!DY15</f>
        <v>16074</v>
      </c>
      <c r="D8" s="14">
        <f>Datagrunnlag!DZ15</f>
        <v>154</v>
      </c>
      <c r="E8" s="14">
        <f>Datagrunnlag!EA15</f>
        <v>1079</v>
      </c>
      <c r="H8" s="4" t="s">
        <v>39</v>
      </c>
      <c r="I8" s="14">
        <f>Datagrunnlag!CK20</f>
        <v>107039</v>
      </c>
      <c r="J8" s="14">
        <f>Datagrunnlag!CO20</f>
        <v>77565</v>
      </c>
      <c r="K8" s="14">
        <f>Datagrunnlag!CS20</f>
        <v>74962</v>
      </c>
      <c r="L8" s="14">
        <f>Datagrunnlag!CW20</f>
        <v>76154</v>
      </c>
      <c r="M8" s="14">
        <f>Datagrunnlag!DA20</f>
        <v>75527</v>
      </c>
      <c r="N8" s="14">
        <f>Datagrunnlag!DE20</f>
        <v>71352</v>
      </c>
      <c r="O8" s="14">
        <f>Datagrunnlag!DI20</f>
        <v>105276</v>
      </c>
      <c r="P8" s="14">
        <f>Datagrunnlag!DM20</f>
        <v>65927</v>
      </c>
      <c r="Q8" s="14">
        <f>Datagrunnlag!DQ20</f>
        <v>65367</v>
      </c>
      <c r="R8" s="14">
        <f>Datagrunnlag!DU20</f>
        <v>94675</v>
      </c>
      <c r="S8" s="14">
        <f>Datagrunnlag!DY20</f>
        <v>65367</v>
      </c>
    </row>
    <row r="9" spans="1:31" x14ac:dyDescent="0.35">
      <c r="A9" s="4" t="s">
        <v>176</v>
      </c>
      <c r="B9" s="14">
        <f>Datagrunnlag!DX20</f>
        <v>65689</v>
      </c>
      <c r="C9" s="14">
        <f>Datagrunnlag!DY20</f>
        <v>65367</v>
      </c>
      <c r="D9" s="14">
        <f>Datagrunnlag!DZ20</f>
        <v>322</v>
      </c>
      <c r="E9" s="14"/>
      <c r="H9" s="4" t="s">
        <v>52</v>
      </c>
      <c r="I9" s="14">
        <f>Datagrunnlag!CK28</f>
        <v>163353</v>
      </c>
      <c r="J9" s="14">
        <f>Datagrunnlag!CO28</f>
        <v>161548</v>
      </c>
      <c r="K9" s="14">
        <f>Datagrunnlag!CS28</f>
        <v>166046</v>
      </c>
      <c r="L9" s="14">
        <f>Datagrunnlag!CW28</f>
        <v>395725</v>
      </c>
      <c r="M9" s="14">
        <f>Datagrunnlag!DA28</f>
        <v>185630</v>
      </c>
      <c r="N9" s="14">
        <f>Datagrunnlag!DE28</f>
        <v>109690</v>
      </c>
      <c r="O9" s="14">
        <f>Datagrunnlag!DI28</f>
        <v>165225</v>
      </c>
      <c r="P9" s="14">
        <f>Datagrunnlag!DM28</f>
        <v>100722</v>
      </c>
      <c r="Q9" s="14">
        <f>Datagrunnlag!DQ28</f>
        <v>106218</v>
      </c>
      <c r="R9" s="14">
        <f>Datagrunnlag!DU28</f>
        <v>129245</v>
      </c>
      <c r="S9" s="14">
        <f>Datagrunnlag!DY28</f>
        <v>106220</v>
      </c>
    </row>
    <row r="10" spans="1:31" x14ac:dyDescent="0.35">
      <c r="A10" s="4" t="s">
        <v>177</v>
      </c>
      <c r="B10" s="14">
        <f>Datagrunnlag!DX28</f>
        <v>106930</v>
      </c>
      <c r="C10" s="14">
        <f>Datagrunnlag!DY28</f>
        <v>106220</v>
      </c>
      <c r="D10" s="14">
        <f>Datagrunnlag!DZ28</f>
        <v>709</v>
      </c>
      <c r="E10" s="14"/>
      <c r="H10" s="4" t="s">
        <v>55</v>
      </c>
      <c r="I10" s="14">
        <f>Datagrunnlag!CK31</f>
        <v>49535</v>
      </c>
      <c r="J10" s="14">
        <f>Datagrunnlag!CO31</f>
        <v>72460</v>
      </c>
      <c r="K10" s="14">
        <f>Datagrunnlag!CS31</f>
        <v>62724</v>
      </c>
      <c r="L10" s="14">
        <f>Datagrunnlag!CW31</f>
        <v>75819</v>
      </c>
      <c r="M10" s="14">
        <f>Datagrunnlag!DA31</f>
        <v>114327</v>
      </c>
      <c r="N10" s="14">
        <f>Datagrunnlag!DE31</f>
        <v>85445</v>
      </c>
      <c r="O10" s="14">
        <f>Datagrunnlag!DI31</f>
        <v>78406</v>
      </c>
      <c r="P10" s="14">
        <f>Datagrunnlag!DM31</f>
        <v>68518</v>
      </c>
      <c r="Q10" s="14">
        <f>Datagrunnlag!DQ31</f>
        <v>62647</v>
      </c>
      <c r="R10" s="14">
        <f>Datagrunnlag!DU31</f>
        <v>69793</v>
      </c>
      <c r="S10" s="14">
        <f>Datagrunnlag!DY31</f>
        <v>62647</v>
      </c>
    </row>
    <row r="11" spans="1:31" x14ac:dyDescent="0.35">
      <c r="A11" s="4" t="s">
        <v>55</v>
      </c>
      <c r="B11" s="14">
        <f>Datagrunnlag!DX32</f>
        <v>2191</v>
      </c>
      <c r="C11" s="14">
        <f>Datagrunnlag!DY32</f>
        <v>2070</v>
      </c>
      <c r="D11" s="14">
        <f>Datagrunnlag!DZ32</f>
        <v>120</v>
      </c>
      <c r="E11" s="14"/>
      <c r="H11" s="12" t="s">
        <v>178</v>
      </c>
    </row>
    <row r="12" spans="1:31" x14ac:dyDescent="0.35">
      <c r="A12" s="4" t="s">
        <v>76</v>
      </c>
      <c r="B12" s="14">
        <f>Datagrunnlag!DX42</f>
        <v>16909</v>
      </c>
      <c r="C12" s="14">
        <f>Datagrunnlag!DY42</f>
        <v>424</v>
      </c>
      <c r="D12" s="14">
        <f>Datagrunnlag!DZ42</f>
        <v>16485</v>
      </c>
      <c r="E12" s="14"/>
      <c r="H12" s="12"/>
      <c r="I12" s="12" t="s">
        <v>10</v>
      </c>
      <c r="J12" s="12" t="s">
        <v>11</v>
      </c>
      <c r="K12" s="12" t="s">
        <v>0</v>
      </c>
      <c r="L12" s="12" t="s">
        <v>1</v>
      </c>
      <c r="M12" s="12" t="s">
        <v>2</v>
      </c>
      <c r="N12" s="12" t="s">
        <v>3</v>
      </c>
      <c r="O12" s="12" t="s">
        <v>4</v>
      </c>
      <c r="P12" s="12" t="s">
        <v>5</v>
      </c>
      <c r="Q12" s="12" t="s">
        <v>6</v>
      </c>
      <c r="R12" s="12" t="str">
        <f>R3</f>
        <v>September</v>
      </c>
      <c r="S12" s="12" t="s">
        <v>8</v>
      </c>
      <c r="T12" s="12" t="str">
        <f t="shared" ref="T12" si="0">T3</f>
        <v>November</v>
      </c>
      <c r="U12" s="12" t="s">
        <v>10</v>
      </c>
      <c r="V12" s="12"/>
    </row>
    <row r="13" spans="1:31" x14ac:dyDescent="0.35">
      <c r="A13" s="4" t="s">
        <v>77</v>
      </c>
      <c r="B13" s="14">
        <f>Datagrunnlag!DX45</f>
        <v>1531099</v>
      </c>
      <c r="C13" s="14">
        <f>Datagrunnlag!DY45</f>
        <v>1026426</v>
      </c>
      <c r="D13" s="14">
        <f>Datagrunnlag!DZ45</f>
        <v>504666</v>
      </c>
      <c r="E13" s="14"/>
      <c r="H13" s="4" t="s">
        <v>56</v>
      </c>
      <c r="I13" s="14">
        <f>Datagrunnlag!CK32</f>
        <v>1985</v>
      </c>
      <c r="J13" s="14">
        <f>Datagrunnlag!CO32</f>
        <v>2504</v>
      </c>
      <c r="K13" s="14">
        <f>Datagrunnlag!CS32</f>
        <v>2094</v>
      </c>
      <c r="L13" s="14">
        <f>Datagrunnlag!CW32</f>
        <v>2167</v>
      </c>
      <c r="M13" s="14">
        <f>Datagrunnlag!DA32</f>
        <v>1793</v>
      </c>
      <c r="N13" s="14">
        <f>Datagrunnlag!DE32</f>
        <v>1613</v>
      </c>
      <c r="O13" s="14">
        <f>Datagrunnlag!DI32</f>
        <v>2299</v>
      </c>
      <c r="P13" s="14">
        <f>Datagrunnlag!DM32</f>
        <v>1676</v>
      </c>
      <c r="Q13" s="14">
        <f>Datagrunnlag!DQ32</f>
        <v>2070</v>
      </c>
      <c r="R13" s="14">
        <f>Datagrunnlag!DU32</f>
        <v>2829</v>
      </c>
      <c r="S13" s="14">
        <f>Datagrunnlag!DY32</f>
        <v>2070</v>
      </c>
      <c r="V13" s="12"/>
    </row>
    <row r="14" spans="1:31" x14ac:dyDescent="0.35">
      <c r="A14" s="4" t="s">
        <v>173</v>
      </c>
      <c r="B14" s="14">
        <f>Datagrunnlag!DX50</f>
        <v>1958189</v>
      </c>
      <c r="C14" s="14">
        <f>Datagrunnlag!DY50</f>
        <v>1958121</v>
      </c>
      <c r="D14" s="14">
        <f>Datagrunnlag!DZ50</f>
        <v>68</v>
      </c>
      <c r="E14" s="14"/>
      <c r="H14" s="4" t="s">
        <v>58</v>
      </c>
      <c r="I14" s="14">
        <f>Datagrunnlag!CK33</f>
        <v>23</v>
      </c>
      <c r="J14" s="14">
        <f>Datagrunnlag!CO33</f>
        <v>49</v>
      </c>
      <c r="K14" s="14">
        <f>Datagrunnlag!CS33</f>
        <v>31</v>
      </c>
      <c r="L14" s="14">
        <f>Datagrunnlag!CW33</f>
        <v>37</v>
      </c>
      <c r="M14" s="14">
        <f>Datagrunnlag!DA33</f>
        <v>37</v>
      </c>
      <c r="N14" s="14">
        <f>Datagrunnlag!DE33</f>
        <v>23</v>
      </c>
      <c r="O14" s="14">
        <f>Datagrunnlag!DI33</f>
        <v>35</v>
      </c>
      <c r="P14" s="14">
        <f>Datagrunnlag!DM33</f>
        <v>33</v>
      </c>
      <c r="Q14" s="14">
        <f>Datagrunnlag!DQ33</f>
        <v>29</v>
      </c>
      <c r="R14" s="14">
        <f>Datagrunnlag!DU33</f>
        <v>34</v>
      </c>
      <c r="S14" s="14">
        <f>Datagrunnlag!DY33</f>
        <v>29</v>
      </c>
      <c r="V14" s="12"/>
    </row>
    <row r="15" spans="1:31" x14ac:dyDescent="0.35">
      <c r="H15" s="4" t="s">
        <v>60</v>
      </c>
      <c r="I15" s="14">
        <f>Datagrunnlag!CK34</f>
        <v>241</v>
      </c>
      <c r="J15" s="14">
        <f>Datagrunnlag!CO34</f>
        <v>270</v>
      </c>
      <c r="K15" s="14">
        <f>Datagrunnlag!CS34</f>
        <v>366</v>
      </c>
      <c r="L15" s="14">
        <f>Datagrunnlag!CW34</f>
        <v>243</v>
      </c>
      <c r="M15" s="14">
        <f>Datagrunnlag!DA34</f>
        <v>240</v>
      </c>
      <c r="N15" s="14">
        <f>Datagrunnlag!DE34</f>
        <v>197</v>
      </c>
      <c r="O15" s="14">
        <f>Datagrunnlag!DI34</f>
        <v>225</v>
      </c>
      <c r="P15" s="14">
        <f>Datagrunnlag!DM34</f>
        <v>223</v>
      </c>
      <c r="Q15" s="14">
        <f>Datagrunnlag!DQ34</f>
        <v>258</v>
      </c>
      <c r="R15" s="14">
        <f>Datagrunnlag!DU34</f>
        <v>402</v>
      </c>
      <c r="S15" s="14">
        <f>Datagrunnlag!DY34</f>
        <v>258</v>
      </c>
      <c r="V15" s="12"/>
    </row>
    <row r="16" spans="1:31" x14ac:dyDescent="0.35">
      <c r="H16" s="4" t="s">
        <v>62</v>
      </c>
      <c r="I16" s="14">
        <f>Datagrunnlag!CK35</f>
        <v>514</v>
      </c>
      <c r="J16" s="14">
        <f>Datagrunnlag!CO35</f>
        <v>555</v>
      </c>
      <c r="K16" s="14">
        <f>Datagrunnlag!CS35</f>
        <v>635</v>
      </c>
      <c r="L16" s="14">
        <f>Datagrunnlag!CW35</f>
        <v>673</v>
      </c>
      <c r="M16" s="14">
        <f>Datagrunnlag!DA35</f>
        <v>661</v>
      </c>
      <c r="N16" s="14">
        <f>Datagrunnlag!DE35</f>
        <v>676</v>
      </c>
      <c r="O16" s="14">
        <f>Datagrunnlag!DI35</f>
        <v>883</v>
      </c>
      <c r="P16" s="14">
        <f>Datagrunnlag!DM35</f>
        <v>607</v>
      </c>
      <c r="Q16" s="14">
        <f>Datagrunnlag!DQ35</f>
        <v>727</v>
      </c>
      <c r="R16" s="14">
        <f>Datagrunnlag!DU35</f>
        <v>810</v>
      </c>
      <c r="S16" s="14">
        <f>Datagrunnlag!DY35</f>
        <v>727</v>
      </c>
      <c r="V16" s="12"/>
    </row>
    <row r="17" spans="8:22" x14ac:dyDescent="0.35">
      <c r="H17" s="4" t="s">
        <v>64</v>
      </c>
      <c r="I17" s="14">
        <f>Datagrunnlag!CK36</f>
        <v>520</v>
      </c>
      <c r="J17" s="14">
        <f>Datagrunnlag!CO36</f>
        <v>601</v>
      </c>
      <c r="K17" s="14">
        <f>Datagrunnlag!CS36</f>
        <v>552</v>
      </c>
      <c r="L17" s="14">
        <f>Datagrunnlag!CW36</f>
        <v>688</v>
      </c>
      <c r="M17" s="14">
        <f>Datagrunnlag!DA36</f>
        <v>755</v>
      </c>
      <c r="N17" s="14">
        <f>Datagrunnlag!DE36</f>
        <v>595</v>
      </c>
      <c r="O17" s="14">
        <f>Datagrunnlag!DI36</f>
        <v>957</v>
      </c>
      <c r="P17" s="14">
        <f>Datagrunnlag!DM36</f>
        <v>717</v>
      </c>
      <c r="Q17" s="14">
        <f>Datagrunnlag!DQ36</f>
        <v>654</v>
      </c>
      <c r="R17" s="14">
        <f>Datagrunnlag!DU36</f>
        <v>658</v>
      </c>
      <c r="S17" s="14">
        <f>Datagrunnlag!DY36</f>
        <v>654</v>
      </c>
      <c r="V17" s="12"/>
    </row>
    <row r="18" spans="8:22" x14ac:dyDescent="0.35">
      <c r="H18" s="4" t="s">
        <v>66</v>
      </c>
      <c r="I18" s="14">
        <f>Datagrunnlag!CK37</f>
        <v>45</v>
      </c>
      <c r="J18" s="14">
        <f>Datagrunnlag!CO37</f>
        <v>75</v>
      </c>
      <c r="K18" s="14">
        <f>Datagrunnlag!CS37</f>
        <v>75</v>
      </c>
      <c r="L18" s="14">
        <f>Datagrunnlag!CW37</f>
        <v>76</v>
      </c>
      <c r="M18" s="14">
        <f>Datagrunnlag!DA37</f>
        <v>100</v>
      </c>
      <c r="N18" s="14">
        <f>Datagrunnlag!DE37</f>
        <v>68</v>
      </c>
      <c r="O18" s="14">
        <f>Datagrunnlag!DI37</f>
        <v>98</v>
      </c>
      <c r="P18" s="14">
        <f>Datagrunnlag!DM37</f>
        <v>72</v>
      </c>
      <c r="Q18" s="14">
        <f>Datagrunnlag!DQ37</f>
        <v>82</v>
      </c>
      <c r="R18" s="14">
        <f>Datagrunnlag!DU37</f>
        <v>124</v>
      </c>
      <c r="S18" s="14">
        <f>Datagrunnlag!DY37</f>
        <v>82</v>
      </c>
      <c r="V18" s="12"/>
    </row>
    <row r="19" spans="8:22" x14ac:dyDescent="0.35">
      <c r="H19" s="4" t="s">
        <v>68</v>
      </c>
      <c r="I19" s="14">
        <f>Datagrunnlag!CK38</f>
        <v>151</v>
      </c>
      <c r="J19" s="14">
        <f>Datagrunnlag!CO38</f>
        <v>169</v>
      </c>
      <c r="K19" s="14">
        <f>Datagrunnlag!CS38</f>
        <v>177</v>
      </c>
      <c r="L19" s="14">
        <f>Datagrunnlag!CW38</f>
        <v>239</v>
      </c>
      <c r="M19" s="14">
        <f>Datagrunnlag!DA38</f>
        <v>560</v>
      </c>
      <c r="N19" s="14">
        <f>Datagrunnlag!DE38</f>
        <v>556</v>
      </c>
      <c r="O19" s="14">
        <f>Datagrunnlag!DI38</f>
        <v>858</v>
      </c>
      <c r="P19" s="14">
        <f>Datagrunnlag!DM38</f>
        <v>218</v>
      </c>
      <c r="Q19" s="14">
        <f>Datagrunnlag!DQ38</f>
        <v>779</v>
      </c>
      <c r="R19" s="14">
        <f>Datagrunnlag!DU38</f>
        <v>879</v>
      </c>
      <c r="S19" s="14">
        <f>Datagrunnlag!DY38</f>
        <v>779</v>
      </c>
      <c r="V19" s="12"/>
    </row>
    <row r="20" spans="8:22" x14ac:dyDescent="0.35">
      <c r="H20" s="4" t="s">
        <v>70</v>
      </c>
      <c r="I20" s="14">
        <f>Datagrunnlag!CK39</f>
        <v>9</v>
      </c>
      <c r="J20" s="14">
        <f>Datagrunnlag!CO39</f>
        <v>19</v>
      </c>
      <c r="K20" s="14">
        <f>Datagrunnlag!CS39</f>
        <v>26</v>
      </c>
      <c r="L20" s="14">
        <f>Datagrunnlag!CW39</f>
        <v>34</v>
      </c>
      <c r="M20" s="14">
        <f>Datagrunnlag!DA39</f>
        <v>19</v>
      </c>
      <c r="N20" s="14">
        <f>Datagrunnlag!DE39</f>
        <v>17</v>
      </c>
      <c r="O20" s="14">
        <f>Datagrunnlag!DI39</f>
        <v>25</v>
      </c>
      <c r="P20" s="14">
        <f>Datagrunnlag!DM39</f>
        <v>5</v>
      </c>
      <c r="Q20" s="14">
        <f>Datagrunnlag!DQ39</f>
        <v>14</v>
      </c>
      <c r="R20" s="14">
        <f>Datagrunnlag!DU39</f>
        <v>17</v>
      </c>
      <c r="S20" s="14">
        <f>Datagrunnlag!DY39</f>
        <v>14</v>
      </c>
      <c r="V20" s="12"/>
    </row>
    <row r="21" spans="8:22" x14ac:dyDescent="0.35">
      <c r="H21" s="4" t="s">
        <v>72</v>
      </c>
      <c r="I21" s="14">
        <f>Datagrunnlag!CK40</f>
        <v>46047</v>
      </c>
      <c r="J21" s="14">
        <f>Datagrunnlag!CO40</f>
        <v>68218</v>
      </c>
      <c r="K21" s="14">
        <f>Datagrunnlag!CS40</f>
        <v>58768</v>
      </c>
      <c r="L21" s="14">
        <f>Datagrunnlag!CW40</f>
        <v>71662</v>
      </c>
      <c r="M21" s="14">
        <f>Datagrunnlag!DA40</f>
        <v>110162</v>
      </c>
      <c r="N21" s="14">
        <f>Datagrunnlag!DE40</f>
        <v>81700</v>
      </c>
      <c r="O21" s="14">
        <f>Datagrunnlag!DI40</f>
        <v>73026</v>
      </c>
      <c r="P21" s="14">
        <f>Datagrunnlag!DM40</f>
        <v>64967</v>
      </c>
      <c r="Q21" s="14">
        <f>Datagrunnlag!DQ40</f>
        <v>58034</v>
      </c>
      <c r="R21" s="14">
        <f>Datagrunnlag!DU40</f>
        <v>64040</v>
      </c>
      <c r="S21" s="14">
        <f>Datagrunnlag!DY40</f>
        <v>58034</v>
      </c>
    </row>
    <row r="141" spans="1:2" x14ac:dyDescent="0.35">
      <c r="A141" s="4" t="s">
        <v>186</v>
      </c>
    </row>
    <row r="142" spans="1:2" ht="17.5" x14ac:dyDescent="0.35">
      <c r="A142" s="27" t="s">
        <v>192</v>
      </c>
      <c r="B142" s="27" t="s">
        <v>123</v>
      </c>
    </row>
    <row r="143" spans="1:2" ht="18.5" x14ac:dyDescent="0.45">
      <c r="A143" s="28" t="str">
        <f>Datagrunnlag!A5</f>
        <v>BRS-NO-101</v>
      </c>
      <c r="B143" s="28">
        <f>Datagrunnlag!DY5</f>
        <v>58725</v>
      </c>
    </row>
    <row r="144" spans="1:2" ht="18.5" x14ac:dyDescent="0.45">
      <c r="A144" s="28" t="str">
        <f>Datagrunnlag!A8</f>
        <v>BRS-NO-104</v>
      </c>
      <c r="B144" s="28">
        <f>Datagrunnlag!DY8</f>
        <v>5363</v>
      </c>
    </row>
    <row r="145" spans="1:2" ht="18.5" x14ac:dyDescent="0.45">
      <c r="A145" s="28" t="str">
        <f>Datagrunnlag!A11</f>
        <v>BRS-NO-102</v>
      </c>
      <c r="B145" s="28">
        <f>Datagrunnlag!DY11</f>
        <v>6011</v>
      </c>
    </row>
    <row r="146" spans="1:2" ht="18.5" x14ac:dyDescent="0.45">
      <c r="A146" s="28" t="str">
        <f>Datagrunnlag!A12</f>
        <v>BRS-NO-103</v>
      </c>
      <c r="B146" s="28">
        <f>Datagrunnlag!DY12</f>
        <v>37314</v>
      </c>
    </row>
    <row r="147" spans="1:2" ht="18.5" x14ac:dyDescent="0.45">
      <c r="A147" s="28" t="str">
        <f>Datagrunnlag!A13</f>
        <v>BRS-NO-123</v>
      </c>
      <c r="B147" s="28">
        <f>Datagrunnlag!DY13</f>
        <v>11654</v>
      </c>
    </row>
    <row r="148" spans="1:2" ht="18.5" x14ac:dyDescent="0.45">
      <c r="A148" s="28" t="str">
        <f>Datagrunnlag!A16</f>
        <v>BRS-NO-201</v>
      </c>
      <c r="B148" s="28">
        <f>Datagrunnlag!DY16</f>
        <v>12076</v>
      </c>
    </row>
    <row r="149" spans="1:2" ht="18.5" x14ac:dyDescent="0.45">
      <c r="A149" s="28" t="str">
        <f>Datagrunnlag!A17</f>
        <v>BRS-NO-202</v>
      </c>
      <c r="B149" s="28">
        <f>Datagrunnlag!DY17</f>
        <v>2809</v>
      </c>
    </row>
    <row r="150" spans="1:2" ht="18.5" x14ac:dyDescent="0.45">
      <c r="A150" s="28" t="str">
        <f>Datagrunnlag!A18</f>
        <v>BRS-NO-211</v>
      </c>
      <c r="B150" s="28">
        <f>Datagrunnlag!DY18</f>
        <v>1189</v>
      </c>
    </row>
    <row r="151" spans="1:2" ht="18.5" x14ac:dyDescent="0.45">
      <c r="A151" s="28" t="str">
        <f>Datagrunnlag!A21</f>
        <v>BRS-NO-121</v>
      </c>
      <c r="B151" s="28">
        <f>Datagrunnlag!DY21</f>
        <v>4459</v>
      </c>
    </row>
    <row r="152" spans="1:2" ht="18.5" x14ac:dyDescent="0.45">
      <c r="A152" s="28" t="str">
        <f>Datagrunnlag!A22</f>
        <v>BRS-NO-122</v>
      </c>
      <c r="B152" s="28">
        <f>Datagrunnlag!DY22</f>
        <v>3697</v>
      </c>
    </row>
    <row r="153" spans="1:2" ht="18.5" x14ac:dyDescent="0.45">
      <c r="A153" s="28" t="str">
        <f>Datagrunnlag!A23</f>
        <v>BRS-NO-212</v>
      </c>
      <c r="B153" s="28">
        <f>Datagrunnlag!DY23</f>
        <v>2386</v>
      </c>
    </row>
    <row r="154" spans="1:2" ht="18.5" x14ac:dyDescent="0.45">
      <c r="A154" s="28" t="str">
        <f>Datagrunnlag!A24</f>
        <v>BRS-NO-213</v>
      </c>
      <c r="B154" s="28">
        <f>Datagrunnlag!DY24</f>
        <v>998</v>
      </c>
    </row>
    <row r="155" spans="1:2" ht="18.5" x14ac:dyDescent="0.45">
      <c r="A155" s="28" t="str">
        <f>Datagrunnlag!A25</f>
        <v>BRS-NO-302</v>
      </c>
      <c r="B155" s="28">
        <f>Datagrunnlag!DY25</f>
        <v>52821</v>
      </c>
    </row>
    <row r="156" spans="1:2" ht="18.5" x14ac:dyDescent="0.45">
      <c r="A156" s="28" t="str">
        <f>Datagrunnlag!A26</f>
        <v>BRS-NO-306</v>
      </c>
      <c r="B156" s="28">
        <f>Datagrunnlag!DY26</f>
        <v>1006</v>
      </c>
    </row>
    <row r="157" spans="1:2" ht="18.5" x14ac:dyDescent="0.45">
      <c r="A157" s="28" t="str">
        <f>Datagrunnlag!A29</f>
        <v>BRS-NO-301</v>
      </c>
      <c r="B157" s="28">
        <f>Datagrunnlag!DY29</f>
        <v>106220</v>
      </c>
    </row>
    <row r="158" spans="1:2" ht="18.5" x14ac:dyDescent="0.45">
      <c r="A158" s="28" t="str">
        <f>Datagrunnlag!A32</f>
        <v>BRS-NO-111</v>
      </c>
      <c r="B158" s="28">
        <f>Datagrunnlag!DY32</f>
        <v>2070</v>
      </c>
    </row>
    <row r="159" spans="1:2" ht="18.5" x14ac:dyDescent="0.45">
      <c r="A159" s="28" t="str">
        <f>Datagrunnlag!A33</f>
        <v>BRS-NO-132</v>
      </c>
      <c r="B159" s="28">
        <f>Datagrunnlag!DY33</f>
        <v>29</v>
      </c>
    </row>
    <row r="160" spans="1:2" ht="18.5" x14ac:dyDescent="0.45">
      <c r="A160" s="28" t="str">
        <f>Datagrunnlag!A34</f>
        <v>BRS-NO-133</v>
      </c>
      <c r="B160" s="28">
        <f>Datagrunnlag!DY34</f>
        <v>258</v>
      </c>
    </row>
    <row r="161" spans="1:2" ht="18.5" x14ac:dyDescent="0.45">
      <c r="A161" s="28" t="s">
        <v>62</v>
      </c>
      <c r="B161" s="28">
        <f>Datagrunnlag!DY35</f>
        <v>727</v>
      </c>
    </row>
    <row r="162" spans="1:2" ht="18.5" x14ac:dyDescent="0.45">
      <c r="A162" s="28" t="str">
        <f>Datagrunnlag!A36</f>
        <v>BRS-NO-221</v>
      </c>
      <c r="B162" s="28">
        <f>Datagrunnlag!DY36</f>
        <v>654</v>
      </c>
    </row>
    <row r="163" spans="1:2" ht="18.5" x14ac:dyDescent="0.45">
      <c r="A163" s="28" t="str">
        <f>Datagrunnlag!A37</f>
        <v>BRS-NO-222</v>
      </c>
      <c r="B163" s="28">
        <f>Datagrunnlag!DY37</f>
        <v>82</v>
      </c>
    </row>
    <row r="164" spans="1:2" ht="18.5" x14ac:dyDescent="0.45">
      <c r="A164" s="28" t="str">
        <f>Datagrunnlag!A38</f>
        <v>BRS-NO-223</v>
      </c>
      <c r="B164" s="28">
        <f>Datagrunnlag!DY38</f>
        <v>779</v>
      </c>
    </row>
    <row r="165" spans="1:2" ht="18.5" x14ac:dyDescent="0.45">
      <c r="A165" s="28" t="str">
        <f>Datagrunnlag!A39</f>
        <v>BRS-NO-224</v>
      </c>
      <c r="B165" s="28">
        <f>Datagrunnlag!DY39</f>
        <v>14</v>
      </c>
    </row>
    <row r="166" spans="1:2" ht="18.5" x14ac:dyDescent="0.45">
      <c r="A166" s="28" t="str">
        <f>Datagrunnlag!A40</f>
        <v>BRS-NO-402</v>
      </c>
      <c r="B166" s="28">
        <f>Datagrunnlag!DY40</f>
        <v>58034</v>
      </c>
    </row>
    <row r="167" spans="1:2" ht="18.5" x14ac:dyDescent="0.45">
      <c r="A167" s="28" t="str">
        <f>Datagrunnlag!A43</f>
        <v>BRS-NO-622</v>
      </c>
      <c r="B167" s="28">
        <f>Datagrunnlag!DY43</f>
        <v>424</v>
      </c>
    </row>
    <row r="168" spans="1:2" ht="18.5" x14ac:dyDescent="0.45">
      <c r="A168" s="28" t="str">
        <f>Datagrunnlag!A46</f>
        <v>BRS-NO-303</v>
      </c>
      <c r="B168" s="28">
        <f>Datagrunnlag!DY46</f>
        <v>4985</v>
      </c>
    </row>
    <row r="169" spans="1:2" ht="18.5" x14ac:dyDescent="0.45">
      <c r="A169" s="28" t="str">
        <f>Datagrunnlag!A47</f>
        <v>BRS-NO-315</v>
      </c>
      <c r="B169" s="28">
        <f>Datagrunnlag!DY47</f>
        <v>98980</v>
      </c>
    </row>
    <row r="170" spans="1:2" ht="18.5" x14ac:dyDescent="0.45">
      <c r="A170" s="28" t="str">
        <f>Datagrunnlag!A48</f>
        <v>BRS-NO-611</v>
      </c>
      <c r="B170" s="28">
        <f>Datagrunnlag!DY48</f>
        <v>922461</v>
      </c>
    </row>
    <row r="171" spans="1:2" ht="18.5" x14ac:dyDescent="0.45">
      <c r="A171" s="28" t="str">
        <f>Datagrunnlag!A51</f>
        <v>BRS-NO-317</v>
      </c>
      <c r="B171" s="28">
        <f>Datagrunnlag!DY51</f>
        <v>1958121</v>
      </c>
    </row>
  </sheetData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5BA0B-2E92-4F16-8B94-ACDF4D1AE869}">
  <dimension ref="A2:AE171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3" width="9.58203125" style="4" bestFit="1" customWidth="1"/>
    <col min="4" max="7" width="11" style="4"/>
    <col min="8" max="8" width="37" style="4" bestFit="1" customWidth="1"/>
    <col min="9" max="14" width="11" style="4"/>
    <col min="15" max="15" width="13.75" style="4" bestFit="1" customWidth="1"/>
    <col min="16" max="16384" width="11" style="4"/>
  </cols>
  <sheetData>
    <row r="2" spans="1:31" x14ac:dyDescent="0.35">
      <c r="D2" s="14"/>
      <c r="H2" s="12" t="s">
        <v>175</v>
      </c>
    </row>
    <row r="3" spans="1:31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10</v>
      </c>
      <c r="J3" s="12" t="s">
        <v>11</v>
      </c>
      <c r="K3" s="12" t="s">
        <v>0</v>
      </c>
      <c r="L3" s="12" t="s">
        <v>1</v>
      </c>
      <c r="M3" s="12" t="s">
        <v>2</v>
      </c>
      <c r="N3" s="12" t="s">
        <v>3</v>
      </c>
      <c r="O3" s="12" t="s">
        <v>4</v>
      </c>
      <c r="P3" s="12" t="s">
        <v>5</v>
      </c>
      <c r="Q3" s="12" t="s">
        <v>6</v>
      </c>
      <c r="R3" s="12" t="s">
        <v>7</v>
      </c>
      <c r="S3" s="12" t="s">
        <v>8</v>
      </c>
      <c r="T3" s="12" t="s">
        <v>9</v>
      </c>
      <c r="U3" s="12" t="s">
        <v>10</v>
      </c>
      <c r="V3"/>
      <c r="W3"/>
      <c r="X3"/>
      <c r="Y3"/>
      <c r="Z3"/>
      <c r="AA3"/>
      <c r="AB3"/>
      <c r="AC3"/>
      <c r="AD3"/>
      <c r="AE3"/>
    </row>
    <row r="4" spans="1:31" x14ac:dyDescent="0.35">
      <c r="A4" s="4" t="s">
        <v>190</v>
      </c>
      <c r="B4" s="14">
        <f>Datagrunnlag!EB5-$B$6</f>
        <v>104740</v>
      </c>
      <c r="C4" s="14">
        <f>Datagrunnlag!EC5-$B$6</f>
        <v>93039</v>
      </c>
      <c r="D4" s="14">
        <f>Datagrunnlag!ED5-$B$6</f>
        <v>9193</v>
      </c>
      <c r="E4" s="14">
        <f>Datagrunnlag!EE5-$B$6</f>
        <v>1916</v>
      </c>
      <c r="H4" s="4" t="s">
        <v>191</v>
      </c>
      <c r="I4" s="14">
        <f>Datagrunnlag!CK4-'Rapport - Des20'!C5</f>
        <v>67028</v>
      </c>
      <c r="J4" s="14">
        <f>Datagrunnlag!CO4-'Rapport - Jan21'!C5</f>
        <v>69260</v>
      </c>
      <c r="K4" s="14">
        <f>Datagrunnlag!CS4-C6</f>
        <v>83025</v>
      </c>
      <c r="L4" s="14">
        <f>Datagrunnlag!CW5-'Rapport - Mar21'!C5</f>
        <v>75281</v>
      </c>
      <c r="M4" s="14">
        <f>Datagrunnlag!DA5-'Rapport - April21'!C5</f>
        <v>53546</v>
      </c>
      <c r="N4" s="14">
        <f>Datagrunnlag!DE5-C6</f>
        <v>51614</v>
      </c>
      <c r="O4" s="14">
        <f>Datagrunnlag!DI5</f>
        <v>54689</v>
      </c>
      <c r="P4" s="14">
        <f>Datagrunnlag!DM5</f>
        <v>42184</v>
      </c>
      <c r="Q4" s="14">
        <f>Datagrunnlag!DQ5</f>
        <v>58853</v>
      </c>
      <c r="R4" s="14">
        <f>Datagrunnlag!DU5-C6</f>
        <v>69832</v>
      </c>
      <c r="S4" s="14">
        <f>Datagrunnlag!DY5-C6</f>
        <v>58725</v>
      </c>
      <c r="T4" s="14">
        <f>Datagrunnlag!EC5-C6</f>
        <v>93039</v>
      </c>
      <c r="U4"/>
      <c r="V4"/>
      <c r="W4"/>
      <c r="X4"/>
      <c r="Y4"/>
      <c r="Z4"/>
      <c r="AA4"/>
      <c r="AB4"/>
      <c r="AC4"/>
      <c r="AD4"/>
      <c r="AE4"/>
    </row>
    <row r="5" spans="1:31" x14ac:dyDescent="0.35">
      <c r="A5" s="4" t="s">
        <v>22</v>
      </c>
      <c r="B5" s="14">
        <f>Datagrunnlag!EB8</f>
        <v>6896</v>
      </c>
      <c r="C5" s="14">
        <f>Datagrunnlag!EC8</f>
        <v>6562</v>
      </c>
      <c r="D5" s="14">
        <f>Datagrunnlag!ED8</f>
        <v>251</v>
      </c>
      <c r="E5" s="14">
        <f>Datagrunnlag!EE8</f>
        <v>83</v>
      </c>
      <c r="H5" s="4" t="s">
        <v>22</v>
      </c>
      <c r="I5" s="14"/>
      <c r="J5" s="14"/>
      <c r="K5" s="14"/>
      <c r="L5" s="14">
        <f>Datagrunnlag!CW8</f>
        <v>5063</v>
      </c>
      <c r="M5" s="14">
        <f>Datagrunnlag!DA8</f>
        <v>5484</v>
      </c>
      <c r="N5" s="14">
        <f>Datagrunnlag!DE8</f>
        <v>5090</v>
      </c>
      <c r="O5" s="14">
        <f>Datagrunnlag!CZ8</f>
        <v>5707</v>
      </c>
      <c r="P5" s="14">
        <f>Datagrunnlag!DA8</f>
        <v>5484</v>
      </c>
      <c r="Q5" s="14">
        <f>Datagrunnlag!DQ8</f>
        <v>5380</v>
      </c>
      <c r="R5" s="14">
        <f>Datagrunnlag!DU8</f>
        <v>6142</v>
      </c>
      <c r="S5" s="14">
        <f>Datagrunnlag!DY8</f>
        <v>5363</v>
      </c>
      <c r="T5" s="14">
        <f>Datagrunnlag!EC8</f>
        <v>6562</v>
      </c>
      <c r="U5"/>
      <c r="V5"/>
      <c r="W5"/>
      <c r="X5"/>
      <c r="Y5"/>
      <c r="Z5"/>
      <c r="AA5"/>
      <c r="AB5"/>
      <c r="AC5"/>
      <c r="AD5"/>
      <c r="AE5"/>
    </row>
    <row r="6" spans="1:31" x14ac:dyDescent="0.35">
      <c r="A6" s="4" t="s">
        <v>188</v>
      </c>
      <c r="B6" s="14">
        <v>0</v>
      </c>
      <c r="C6" s="14">
        <v>0</v>
      </c>
      <c r="D6" s="14">
        <v>0</v>
      </c>
      <c r="E6" s="14">
        <v>0</v>
      </c>
      <c r="H6" s="4" t="s">
        <v>25</v>
      </c>
      <c r="I6" s="14">
        <f>Datagrunnlag!CK10</f>
        <v>44220</v>
      </c>
      <c r="J6" s="14">
        <f>Datagrunnlag!CO10</f>
        <v>46877</v>
      </c>
      <c r="K6" s="14">
        <f>Datagrunnlag!CS10</f>
        <v>43926</v>
      </c>
      <c r="L6" s="14">
        <f>Datagrunnlag!CW10</f>
        <v>49981</v>
      </c>
      <c r="M6" s="14">
        <f>Datagrunnlag!DA10</f>
        <v>42402</v>
      </c>
      <c r="N6" s="14">
        <f>Datagrunnlag!DE10</f>
        <v>41806</v>
      </c>
      <c r="O6" s="14">
        <f>Datagrunnlag!DI10</f>
        <v>65676</v>
      </c>
      <c r="P6" s="14">
        <f>Datagrunnlag!DM10</f>
        <v>51159</v>
      </c>
      <c r="Q6" s="14">
        <f>Datagrunnlag!DQ10</f>
        <v>55612</v>
      </c>
      <c r="R6" s="14">
        <f>Datagrunnlag!DU10</f>
        <v>54541</v>
      </c>
      <c r="S6" s="14">
        <f>Datagrunnlag!DY10</f>
        <v>54979</v>
      </c>
      <c r="T6" s="14">
        <f>Datagrunnlag!EC10</f>
        <v>51620</v>
      </c>
      <c r="U6"/>
      <c r="V6"/>
      <c r="W6"/>
      <c r="X6"/>
      <c r="Y6"/>
      <c r="Z6"/>
      <c r="AA6"/>
      <c r="AB6"/>
      <c r="AC6"/>
      <c r="AD6"/>
      <c r="AE6"/>
    </row>
    <row r="7" spans="1:31" x14ac:dyDescent="0.35">
      <c r="A7" s="4" t="s">
        <v>25</v>
      </c>
      <c r="B7" s="14">
        <f>Datagrunnlag!EB10</f>
        <v>58533</v>
      </c>
      <c r="C7" s="14">
        <f>Datagrunnlag!EC10</f>
        <v>51620</v>
      </c>
      <c r="D7" s="14">
        <f>Datagrunnlag!ED10</f>
        <v>5083</v>
      </c>
      <c r="E7" s="14">
        <f>Datagrunnlag!EE10</f>
        <v>1663</v>
      </c>
      <c r="H7" s="4" t="s">
        <v>32</v>
      </c>
      <c r="I7" s="14">
        <f>Datagrunnlag!CK15</f>
        <v>10732</v>
      </c>
      <c r="J7" s="14">
        <f>Datagrunnlag!CO15</f>
        <v>11094</v>
      </c>
      <c r="K7" s="14">
        <f>Datagrunnlag!CS15</f>
        <v>10797</v>
      </c>
      <c r="L7" s="14">
        <f>Datagrunnlag!CW15</f>
        <v>12616</v>
      </c>
      <c r="M7" s="14">
        <f>Datagrunnlag!DA15</f>
        <v>11867</v>
      </c>
      <c r="N7" s="14">
        <f>Datagrunnlag!DE15</f>
        <v>13570</v>
      </c>
      <c r="O7" s="14">
        <f>Datagrunnlag!DI15</f>
        <v>19155</v>
      </c>
      <c r="P7" s="14">
        <f>Datagrunnlag!DM15</f>
        <v>17404</v>
      </c>
      <c r="Q7" s="14">
        <f>Datagrunnlag!DQ15</f>
        <v>16217</v>
      </c>
      <c r="R7" s="14">
        <f>Datagrunnlag!DU15</f>
        <v>13562</v>
      </c>
      <c r="S7" s="14">
        <f>Datagrunnlag!DY15</f>
        <v>16074</v>
      </c>
      <c r="T7" s="14">
        <f>Datagrunnlag!EC15</f>
        <v>12687</v>
      </c>
      <c r="U7"/>
      <c r="V7"/>
      <c r="W7"/>
      <c r="X7"/>
      <c r="Y7"/>
      <c r="Z7"/>
      <c r="AA7"/>
      <c r="AB7"/>
      <c r="AC7"/>
      <c r="AD7"/>
      <c r="AE7"/>
    </row>
    <row r="8" spans="1:31" x14ac:dyDescent="0.35">
      <c r="A8" s="4" t="s">
        <v>32</v>
      </c>
      <c r="B8" s="14">
        <f>Datagrunnlag!EB15</f>
        <v>13946</v>
      </c>
      <c r="C8" s="14">
        <f>Datagrunnlag!EC15</f>
        <v>12687</v>
      </c>
      <c r="D8" s="14">
        <f>Datagrunnlag!ED15</f>
        <v>141</v>
      </c>
      <c r="E8" s="14">
        <f>Datagrunnlag!EE15</f>
        <v>950</v>
      </c>
      <c r="H8" s="4" t="s">
        <v>39</v>
      </c>
      <c r="I8" s="14">
        <f>Datagrunnlag!CK20</f>
        <v>107039</v>
      </c>
      <c r="J8" s="14">
        <f>Datagrunnlag!CO20</f>
        <v>77565</v>
      </c>
      <c r="K8" s="14">
        <f>Datagrunnlag!CS20</f>
        <v>74962</v>
      </c>
      <c r="L8" s="14">
        <f>Datagrunnlag!CW20</f>
        <v>76154</v>
      </c>
      <c r="M8" s="14">
        <f>Datagrunnlag!DA20</f>
        <v>75527</v>
      </c>
      <c r="N8" s="14">
        <f>Datagrunnlag!DE20</f>
        <v>71352</v>
      </c>
      <c r="O8" s="14">
        <f>Datagrunnlag!DI20</f>
        <v>105276</v>
      </c>
      <c r="P8" s="14">
        <f>Datagrunnlag!DM20</f>
        <v>65927</v>
      </c>
      <c r="Q8" s="14">
        <f>Datagrunnlag!DQ20</f>
        <v>65367</v>
      </c>
      <c r="R8" s="14">
        <f>Datagrunnlag!DU20</f>
        <v>94675</v>
      </c>
      <c r="S8" s="14">
        <f>Datagrunnlag!DY20</f>
        <v>65367</v>
      </c>
      <c r="T8" s="14">
        <f>Datagrunnlag!EC20</f>
        <v>84946</v>
      </c>
    </row>
    <row r="9" spans="1:31" x14ac:dyDescent="0.35">
      <c r="A9" s="4" t="s">
        <v>176</v>
      </c>
      <c r="B9" s="14">
        <f>Datagrunnlag!EB20</f>
        <v>85435</v>
      </c>
      <c r="C9" s="14">
        <f>Datagrunnlag!EC20</f>
        <v>84946</v>
      </c>
      <c r="D9" s="14">
        <f>Datagrunnlag!ED20</f>
        <v>486</v>
      </c>
      <c r="E9" s="14"/>
      <c r="H9" s="4" t="s">
        <v>52</v>
      </c>
      <c r="I9" s="14">
        <f>Datagrunnlag!CK28</f>
        <v>163353</v>
      </c>
      <c r="J9" s="14">
        <f>Datagrunnlag!CO28</f>
        <v>161548</v>
      </c>
      <c r="K9" s="14">
        <f>Datagrunnlag!CS28</f>
        <v>166046</v>
      </c>
      <c r="L9" s="14">
        <f>Datagrunnlag!CW28</f>
        <v>395725</v>
      </c>
      <c r="M9" s="14">
        <f>Datagrunnlag!DA28</f>
        <v>185630</v>
      </c>
      <c r="N9" s="14">
        <f>Datagrunnlag!DE28</f>
        <v>109690</v>
      </c>
      <c r="O9" s="14">
        <f>Datagrunnlag!DI28</f>
        <v>165225</v>
      </c>
      <c r="P9" s="14">
        <f>Datagrunnlag!DM28</f>
        <v>100722</v>
      </c>
      <c r="Q9" s="14">
        <f>Datagrunnlag!DQ28</f>
        <v>106218</v>
      </c>
      <c r="R9" s="14">
        <f>Datagrunnlag!DU28</f>
        <v>129245</v>
      </c>
      <c r="S9" s="14">
        <f>Datagrunnlag!DY28</f>
        <v>106220</v>
      </c>
      <c r="T9" s="14">
        <f>Datagrunnlag!EC28</f>
        <v>159197</v>
      </c>
    </row>
    <row r="10" spans="1:31" x14ac:dyDescent="0.35">
      <c r="A10" s="4" t="s">
        <v>177</v>
      </c>
      <c r="B10" s="14">
        <f>Datagrunnlag!EB28</f>
        <v>160136</v>
      </c>
      <c r="C10" s="14">
        <f>Datagrunnlag!EC28</f>
        <v>159197</v>
      </c>
      <c r="D10" s="14">
        <f>Datagrunnlag!ED28</f>
        <v>923</v>
      </c>
      <c r="E10" s="14"/>
      <c r="H10" s="4" t="s">
        <v>55</v>
      </c>
      <c r="I10" s="14">
        <f>Datagrunnlag!CK31</f>
        <v>49535</v>
      </c>
      <c r="J10" s="14">
        <f>Datagrunnlag!CO31</f>
        <v>72460</v>
      </c>
      <c r="K10" s="14">
        <f>Datagrunnlag!CS31</f>
        <v>62724</v>
      </c>
      <c r="L10" s="14">
        <f>Datagrunnlag!CW31</f>
        <v>75819</v>
      </c>
      <c r="M10" s="14">
        <f>Datagrunnlag!DA31</f>
        <v>114327</v>
      </c>
      <c r="N10" s="14">
        <f>Datagrunnlag!DE31</f>
        <v>85445</v>
      </c>
      <c r="O10" s="14">
        <f>Datagrunnlag!DI31</f>
        <v>78406</v>
      </c>
      <c r="P10" s="14">
        <f>Datagrunnlag!DM31</f>
        <v>68518</v>
      </c>
      <c r="Q10" s="14">
        <f>Datagrunnlag!DQ31</f>
        <v>62647</v>
      </c>
      <c r="R10" s="14">
        <f>Datagrunnlag!DU31</f>
        <v>69793</v>
      </c>
      <c r="S10" s="14">
        <f>Datagrunnlag!DY31</f>
        <v>62647</v>
      </c>
      <c r="T10" s="14">
        <f>Datagrunnlag!EC31</f>
        <v>61638</v>
      </c>
    </row>
    <row r="11" spans="1:31" x14ac:dyDescent="0.35">
      <c r="A11" s="4" t="s">
        <v>55</v>
      </c>
      <c r="B11" s="14">
        <f>Datagrunnlag!EB32</f>
        <v>2642</v>
      </c>
      <c r="C11" s="14">
        <f>Datagrunnlag!EC32</f>
        <v>2467</v>
      </c>
      <c r="D11" s="14">
        <f>Datagrunnlag!ED32</f>
        <v>173</v>
      </c>
      <c r="E11" s="14"/>
      <c r="H11" s="12" t="s">
        <v>178</v>
      </c>
    </row>
    <row r="12" spans="1:31" x14ac:dyDescent="0.35">
      <c r="A12" s="4" t="s">
        <v>76</v>
      </c>
      <c r="B12" s="14">
        <f>Datagrunnlag!EB42</f>
        <v>66587</v>
      </c>
      <c r="C12" s="14">
        <f>Datagrunnlag!EC42</f>
        <v>4894</v>
      </c>
      <c r="D12" s="14">
        <f>Datagrunnlag!ED42</f>
        <v>61666</v>
      </c>
      <c r="E12" s="14"/>
      <c r="H12" s="12"/>
      <c r="I12" s="12" t="s">
        <v>10</v>
      </c>
      <c r="J12" s="12" t="s">
        <v>11</v>
      </c>
      <c r="K12" s="12" t="s">
        <v>0</v>
      </c>
      <c r="L12" s="12" t="s">
        <v>1</v>
      </c>
      <c r="M12" s="12" t="s">
        <v>2</v>
      </c>
      <c r="N12" s="12" t="s">
        <v>3</v>
      </c>
      <c r="O12" s="12" t="s">
        <v>4</v>
      </c>
      <c r="P12" s="12" t="s">
        <v>5</v>
      </c>
      <c r="Q12" s="12" t="s">
        <v>6</v>
      </c>
      <c r="R12" s="12" t="str">
        <f>R3</f>
        <v>September</v>
      </c>
      <c r="S12" s="12" t="s">
        <v>8</v>
      </c>
      <c r="T12" s="12" t="str">
        <f t="shared" ref="T12" si="0">T3</f>
        <v>November</v>
      </c>
      <c r="U12" s="12" t="s">
        <v>10</v>
      </c>
      <c r="V12" s="12"/>
    </row>
    <row r="13" spans="1:31" x14ac:dyDescent="0.35">
      <c r="A13" s="4" t="s">
        <v>77</v>
      </c>
      <c r="B13" s="14">
        <f>Datagrunnlag!EB45</f>
        <v>2115504</v>
      </c>
      <c r="C13" s="14">
        <f>Datagrunnlag!EC45</f>
        <v>1514352</v>
      </c>
      <c r="D13" s="14">
        <f>Datagrunnlag!ED45</f>
        <v>597938</v>
      </c>
      <c r="E13" s="14"/>
      <c r="H13" s="4" t="s">
        <v>56</v>
      </c>
      <c r="I13" s="14">
        <f>Datagrunnlag!CK32</f>
        <v>1985</v>
      </c>
      <c r="J13" s="14">
        <f>Datagrunnlag!CO32</f>
        <v>2504</v>
      </c>
      <c r="K13" s="14">
        <f>Datagrunnlag!CS32</f>
        <v>2094</v>
      </c>
      <c r="L13" s="14">
        <f>Datagrunnlag!CW32</f>
        <v>2167</v>
      </c>
      <c r="M13" s="14">
        <f>Datagrunnlag!DA32</f>
        <v>1793</v>
      </c>
      <c r="N13" s="14">
        <f>Datagrunnlag!DE32</f>
        <v>1613</v>
      </c>
      <c r="O13" s="14">
        <f>Datagrunnlag!DI32</f>
        <v>2299</v>
      </c>
      <c r="P13" s="14">
        <f>Datagrunnlag!DM32</f>
        <v>1676</v>
      </c>
      <c r="Q13" s="14">
        <f>Datagrunnlag!DQ32</f>
        <v>2070</v>
      </c>
      <c r="R13" s="14">
        <f>Datagrunnlag!DU32</f>
        <v>2829</v>
      </c>
      <c r="S13" s="14">
        <f>Datagrunnlag!DY32</f>
        <v>2070</v>
      </c>
      <c r="T13" s="14">
        <f>Datagrunnlag!EC32</f>
        <v>2467</v>
      </c>
      <c r="V13" s="12"/>
    </row>
    <row r="14" spans="1:31" x14ac:dyDescent="0.35">
      <c r="A14" s="4" t="s">
        <v>173</v>
      </c>
      <c r="B14" s="14">
        <f>Datagrunnlag!EB50</f>
        <v>1923006</v>
      </c>
      <c r="C14" s="14">
        <f>Datagrunnlag!EC50</f>
        <v>1922872</v>
      </c>
      <c r="D14" s="14">
        <f>Datagrunnlag!ED50</f>
        <v>134</v>
      </c>
      <c r="E14" s="14"/>
      <c r="H14" s="4" t="s">
        <v>58</v>
      </c>
      <c r="I14" s="14">
        <f>Datagrunnlag!CK33</f>
        <v>23</v>
      </c>
      <c r="J14" s="14">
        <f>Datagrunnlag!CO33</f>
        <v>49</v>
      </c>
      <c r="K14" s="14">
        <f>Datagrunnlag!CS33</f>
        <v>31</v>
      </c>
      <c r="L14" s="14">
        <f>Datagrunnlag!CW33</f>
        <v>37</v>
      </c>
      <c r="M14" s="14">
        <f>Datagrunnlag!DA33</f>
        <v>37</v>
      </c>
      <c r="N14" s="14">
        <f>Datagrunnlag!DE33</f>
        <v>23</v>
      </c>
      <c r="O14" s="14">
        <f>Datagrunnlag!DI33</f>
        <v>35</v>
      </c>
      <c r="P14" s="14">
        <f>Datagrunnlag!DM33</f>
        <v>33</v>
      </c>
      <c r="Q14" s="14">
        <f>Datagrunnlag!DQ33</f>
        <v>29</v>
      </c>
      <c r="R14" s="14">
        <f>Datagrunnlag!DU33</f>
        <v>34</v>
      </c>
      <c r="S14" s="14">
        <f>Datagrunnlag!DY33</f>
        <v>29</v>
      </c>
      <c r="T14" s="14">
        <f>Datagrunnlag!EC33</f>
        <v>43</v>
      </c>
      <c r="V14" s="12"/>
    </row>
    <row r="15" spans="1:31" x14ac:dyDescent="0.35">
      <c r="H15" s="4" t="s">
        <v>60</v>
      </c>
      <c r="I15" s="14">
        <f>Datagrunnlag!CK34</f>
        <v>241</v>
      </c>
      <c r="J15" s="14">
        <f>Datagrunnlag!CO34</f>
        <v>270</v>
      </c>
      <c r="K15" s="14">
        <f>Datagrunnlag!CS34</f>
        <v>366</v>
      </c>
      <c r="L15" s="14">
        <f>Datagrunnlag!CW34</f>
        <v>243</v>
      </c>
      <c r="M15" s="14">
        <f>Datagrunnlag!DA34</f>
        <v>240</v>
      </c>
      <c r="N15" s="14">
        <f>Datagrunnlag!DE34</f>
        <v>197</v>
      </c>
      <c r="O15" s="14">
        <f>Datagrunnlag!DI34</f>
        <v>225</v>
      </c>
      <c r="P15" s="14">
        <f>Datagrunnlag!DM34</f>
        <v>223</v>
      </c>
      <c r="Q15" s="14">
        <f>Datagrunnlag!DQ34</f>
        <v>258</v>
      </c>
      <c r="R15" s="14">
        <f>Datagrunnlag!DU34</f>
        <v>402</v>
      </c>
      <c r="S15" s="14">
        <f>Datagrunnlag!DY34</f>
        <v>258</v>
      </c>
      <c r="T15" s="14">
        <f>Datagrunnlag!EC34</f>
        <v>341</v>
      </c>
      <c r="V15" s="12"/>
    </row>
    <row r="16" spans="1:31" x14ac:dyDescent="0.35">
      <c r="H16" s="4" t="s">
        <v>62</v>
      </c>
      <c r="I16" s="14">
        <f>Datagrunnlag!CK35</f>
        <v>514</v>
      </c>
      <c r="J16" s="14">
        <f>Datagrunnlag!CO35</f>
        <v>555</v>
      </c>
      <c r="K16" s="14">
        <f>Datagrunnlag!CS35</f>
        <v>635</v>
      </c>
      <c r="L16" s="14">
        <f>Datagrunnlag!CW35</f>
        <v>673</v>
      </c>
      <c r="M16" s="14">
        <f>Datagrunnlag!DA35</f>
        <v>661</v>
      </c>
      <c r="N16" s="14">
        <f>Datagrunnlag!DE35</f>
        <v>676</v>
      </c>
      <c r="O16" s="14">
        <f>Datagrunnlag!DI35</f>
        <v>883</v>
      </c>
      <c r="P16" s="14">
        <f>Datagrunnlag!DM35</f>
        <v>607</v>
      </c>
      <c r="Q16" s="14">
        <f>Datagrunnlag!DQ35</f>
        <v>727</v>
      </c>
      <c r="R16" s="14">
        <f>Datagrunnlag!DU35</f>
        <v>810</v>
      </c>
      <c r="S16" s="14">
        <f>Datagrunnlag!DY35</f>
        <v>727</v>
      </c>
      <c r="T16" s="14">
        <f>Datagrunnlag!EC35</f>
        <v>970</v>
      </c>
      <c r="V16" s="12"/>
    </row>
    <row r="17" spans="8:22" x14ac:dyDescent="0.35">
      <c r="H17" s="4" t="s">
        <v>64</v>
      </c>
      <c r="I17" s="14">
        <f>Datagrunnlag!CK36</f>
        <v>520</v>
      </c>
      <c r="J17" s="14">
        <f>Datagrunnlag!CO36</f>
        <v>601</v>
      </c>
      <c r="K17" s="14">
        <f>Datagrunnlag!CS36</f>
        <v>552</v>
      </c>
      <c r="L17" s="14">
        <f>Datagrunnlag!CW36</f>
        <v>688</v>
      </c>
      <c r="M17" s="14">
        <f>Datagrunnlag!DA36</f>
        <v>755</v>
      </c>
      <c r="N17" s="14">
        <f>Datagrunnlag!DE36</f>
        <v>595</v>
      </c>
      <c r="O17" s="14">
        <f>Datagrunnlag!DI36</f>
        <v>957</v>
      </c>
      <c r="P17" s="14">
        <f>Datagrunnlag!DM36</f>
        <v>717</v>
      </c>
      <c r="Q17" s="14">
        <f>Datagrunnlag!DQ36</f>
        <v>654</v>
      </c>
      <c r="R17" s="14">
        <f>Datagrunnlag!DU36</f>
        <v>658</v>
      </c>
      <c r="S17" s="14">
        <f>Datagrunnlag!DY36</f>
        <v>654</v>
      </c>
      <c r="T17" s="14">
        <f>Datagrunnlag!EC36</f>
        <v>687</v>
      </c>
      <c r="V17" s="12"/>
    </row>
    <row r="18" spans="8:22" x14ac:dyDescent="0.35">
      <c r="H18" s="4" t="s">
        <v>66</v>
      </c>
      <c r="I18" s="14">
        <f>Datagrunnlag!CK37</f>
        <v>45</v>
      </c>
      <c r="J18" s="14">
        <f>Datagrunnlag!CO37</f>
        <v>75</v>
      </c>
      <c r="K18" s="14">
        <f>Datagrunnlag!CS37</f>
        <v>75</v>
      </c>
      <c r="L18" s="14">
        <f>Datagrunnlag!CW37</f>
        <v>76</v>
      </c>
      <c r="M18" s="14">
        <f>Datagrunnlag!DA37</f>
        <v>100</v>
      </c>
      <c r="N18" s="14">
        <f>Datagrunnlag!DE37</f>
        <v>68</v>
      </c>
      <c r="O18" s="14">
        <f>Datagrunnlag!DI37</f>
        <v>98</v>
      </c>
      <c r="P18" s="14">
        <f>Datagrunnlag!DM37</f>
        <v>72</v>
      </c>
      <c r="Q18" s="14">
        <f>Datagrunnlag!DQ37</f>
        <v>82</v>
      </c>
      <c r="R18" s="14">
        <f>Datagrunnlag!DU37</f>
        <v>124</v>
      </c>
      <c r="S18" s="14">
        <f>Datagrunnlag!DY37</f>
        <v>82</v>
      </c>
      <c r="T18" s="14">
        <f>Datagrunnlag!EC37</f>
        <v>109</v>
      </c>
      <c r="V18" s="12"/>
    </row>
    <row r="19" spans="8:22" x14ac:dyDescent="0.35">
      <c r="H19" s="4" t="s">
        <v>68</v>
      </c>
      <c r="I19" s="14">
        <f>Datagrunnlag!CK38</f>
        <v>151</v>
      </c>
      <c r="J19" s="14">
        <f>Datagrunnlag!CO38</f>
        <v>169</v>
      </c>
      <c r="K19" s="14">
        <f>Datagrunnlag!CS38</f>
        <v>177</v>
      </c>
      <c r="L19" s="14">
        <f>Datagrunnlag!CW38</f>
        <v>239</v>
      </c>
      <c r="M19" s="14">
        <f>Datagrunnlag!DA38</f>
        <v>560</v>
      </c>
      <c r="N19" s="14">
        <f>Datagrunnlag!DE38</f>
        <v>556</v>
      </c>
      <c r="O19" s="14">
        <f>Datagrunnlag!DI38</f>
        <v>858</v>
      </c>
      <c r="P19" s="14">
        <f>Datagrunnlag!DM38</f>
        <v>218</v>
      </c>
      <c r="Q19" s="14">
        <f>Datagrunnlag!DQ38</f>
        <v>779</v>
      </c>
      <c r="R19" s="14">
        <f>Datagrunnlag!DU38</f>
        <v>879</v>
      </c>
      <c r="S19" s="14">
        <f>Datagrunnlag!DY38</f>
        <v>779</v>
      </c>
      <c r="T19" s="14">
        <f>Datagrunnlag!EC38</f>
        <v>550</v>
      </c>
      <c r="V19" s="12"/>
    </row>
    <row r="20" spans="8:22" x14ac:dyDescent="0.35">
      <c r="H20" s="4" t="s">
        <v>70</v>
      </c>
      <c r="I20" s="14">
        <f>Datagrunnlag!CK39</f>
        <v>9</v>
      </c>
      <c r="J20" s="14">
        <f>Datagrunnlag!CO39</f>
        <v>19</v>
      </c>
      <c r="K20" s="14">
        <f>Datagrunnlag!CS39</f>
        <v>26</v>
      </c>
      <c r="L20" s="14">
        <f>Datagrunnlag!CW39</f>
        <v>34</v>
      </c>
      <c r="M20" s="14">
        <f>Datagrunnlag!DA39</f>
        <v>19</v>
      </c>
      <c r="N20" s="14">
        <f>Datagrunnlag!DE39</f>
        <v>17</v>
      </c>
      <c r="O20" s="14">
        <f>Datagrunnlag!DI39</f>
        <v>25</v>
      </c>
      <c r="P20" s="14">
        <f>Datagrunnlag!DM39</f>
        <v>5</v>
      </c>
      <c r="Q20" s="14">
        <f>Datagrunnlag!DQ39</f>
        <v>14</v>
      </c>
      <c r="R20" s="14">
        <f>Datagrunnlag!DU39</f>
        <v>17</v>
      </c>
      <c r="S20" s="14">
        <f>Datagrunnlag!DY39</f>
        <v>14</v>
      </c>
      <c r="T20" s="14">
        <f>Datagrunnlag!EC39</f>
        <v>18</v>
      </c>
      <c r="V20" s="12"/>
    </row>
    <row r="21" spans="8:22" x14ac:dyDescent="0.35">
      <c r="H21" s="4" t="s">
        <v>72</v>
      </c>
      <c r="I21" s="14">
        <f>Datagrunnlag!CK40</f>
        <v>46047</v>
      </c>
      <c r="J21" s="14">
        <f>Datagrunnlag!CO40</f>
        <v>68218</v>
      </c>
      <c r="K21" s="14">
        <f>Datagrunnlag!CS40</f>
        <v>58768</v>
      </c>
      <c r="L21" s="14">
        <f>Datagrunnlag!CW40</f>
        <v>71662</v>
      </c>
      <c r="M21" s="14">
        <f>Datagrunnlag!DA40</f>
        <v>110162</v>
      </c>
      <c r="N21" s="14">
        <f>Datagrunnlag!DE40</f>
        <v>81700</v>
      </c>
      <c r="O21" s="14">
        <f>Datagrunnlag!DI40</f>
        <v>73026</v>
      </c>
      <c r="P21" s="14">
        <f>Datagrunnlag!DM40</f>
        <v>64967</v>
      </c>
      <c r="Q21" s="14">
        <f>Datagrunnlag!DQ40</f>
        <v>58034</v>
      </c>
      <c r="R21" s="14">
        <f>Datagrunnlag!DU40</f>
        <v>64040</v>
      </c>
      <c r="S21" s="14">
        <f>Datagrunnlag!DY40</f>
        <v>58034</v>
      </c>
      <c r="T21" s="14">
        <f>Datagrunnlag!EC40</f>
        <v>56453</v>
      </c>
    </row>
    <row r="141" spans="1:2" x14ac:dyDescent="0.35">
      <c r="A141" s="4" t="s">
        <v>186</v>
      </c>
    </row>
    <row r="142" spans="1:2" ht="17.5" x14ac:dyDescent="0.35">
      <c r="A142" s="27" t="s">
        <v>192</v>
      </c>
      <c r="B142" s="27" t="s">
        <v>123</v>
      </c>
    </row>
    <row r="143" spans="1:2" ht="18.5" x14ac:dyDescent="0.45">
      <c r="A143" s="28" t="str">
        <f>Datagrunnlag!A5</f>
        <v>BRS-NO-101</v>
      </c>
      <c r="B143" s="28">
        <f>Datagrunnlag!EC5</f>
        <v>93039</v>
      </c>
    </row>
    <row r="144" spans="1:2" ht="18.5" x14ac:dyDescent="0.45">
      <c r="A144" s="28" t="str">
        <f>Datagrunnlag!A8</f>
        <v>BRS-NO-104</v>
      </c>
      <c r="B144" s="28">
        <f>Datagrunnlag!EC8</f>
        <v>6562</v>
      </c>
    </row>
    <row r="145" spans="1:2" ht="18.5" x14ac:dyDescent="0.45">
      <c r="A145" s="28" t="str">
        <f>Datagrunnlag!A11</f>
        <v>BRS-NO-102</v>
      </c>
      <c r="B145" s="28">
        <f>Datagrunnlag!EC11</f>
        <v>6305</v>
      </c>
    </row>
    <row r="146" spans="1:2" ht="18.5" x14ac:dyDescent="0.45">
      <c r="A146" s="28" t="str">
        <f>Datagrunnlag!A12</f>
        <v>BRS-NO-103</v>
      </c>
      <c r="B146" s="28">
        <f>Datagrunnlag!EC12</f>
        <v>32129</v>
      </c>
    </row>
    <row r="147" spans="1:2" ht="18.5" x14ac:dyDescent="0.45">
      <c r="A147" s="28" t="str">
        <f>Datagrunnlag!A13</f>
        <v>BRS-NO-123</v>
      </c>
      <c r="B147" s="28">
        <f>Datagrunnlag!EC13</f>
        <v>13186</v>
      </c>
    </row>
    <row r="148" spans="1:2" ht="18.5" x14ac:dyDescent="0.45">
      <c r="A148" s="28" t="str">
        <f>Datagrunnlag!A16</f>
        <v>BRS-NO-201</v>
      </c>
      <c r="B148" s="28">
        <f>Datagrunnlag!EC16</f>
        <v>8429</v>
      </c>
    </row>
    <row r="149" spans="1:2" ht="18.5" x14ac:dyDescent="0.45">
      <c r="A149" s="28" t="str">
        <f>Datagrunnlag!A17</f>
        <v>BRS-NO-202</v>
      </c>
      <c r="B149" s="28">
        <f>Datagrunnlag!EC17</f>
        <v>2829</v>
      </c>
    </row>
    <row r="150" spans="1:2" ht="18.5" x14ac:dyDescent="0.45">
      <c r="A150" s="28" t="str">
        <f>Datagrunnlag!A18</f>
        <v>BRS-NO-211</v>
      </c>
      <c r="B150" s="28">
        <f>Datagrunnlag!EC18</f>
        <v>1429</v>
      </c>
    </row>
    <row r="151" spans="1:2" ht="18.5" x14ac:dyDescent="0.45">
      <c r="A151" s="28" t="str">
        <f>Datagrunnlag!A21</f>
        <v>BRS-NO-121</v>
      </c>
      <c r="B151" s="28">
        <f>Datagrunnlag!EC21</f>
        <v>7454</v>
      </c>
    </row>
    <row r="152" spans="1:2" ht="18.5" x14ac:dyDescent="0.45">
      <c r="A152" s="28" t="str">
        <f>Datagrunnlag!A22</f>
        <v>BRS-NO-122</v>
      </c>
      <c r="B152" s="28">
        <f>Datagrunnlag!EC22</f>
        <v>5604</v>
      </c>
    </row>
    <row r="153" spans="1:2" ht="18.5" x14ac:dyDescent="0.45">
      <c r="A153" s="28" t="str">
        <f>Datagrunnlag!A23</f>
        <v>BRS-NO-212</v>
      </c>
      <c r="B153" s="28">
        <f>Datagrunnlag!EC23</f>
        <v>1553</v>
      </c>
    </row>
    <row r="154" spans="1:2" ht="18.5" x14ac:dyDescent="0.45">
      <c r="A154" s="28" t="str">
        <f>Datagrunnlag!A24</f>
        <v>BRS-NO-213</v>
      </c>
      <c r="B154" s="28">
        <f>Datagrunnlag!EC24</f>
        <v>1352</v>
      </c>
    </row>
    <row r="155" spans="1:2" ht="18.5" x14ac:dyDescent="0.45">
      <c r="A155" s="28" t="str">
        <f>Datagrunnlag!A25</f>
        <v>BRS-NO-302</v>
      </c>
      <c r="B155" s="28">
        <f>Datagrunnlag!EC25</f>
        <v>67314</v>
      </c>
    </row>
    <row r="156" spans="1:2" ht="18.5" x14ac:dyDescent="0.45">
      <c r="A156" s="28" t="str">
        <f>Datagrunnlag!A26</f>
        <v>BRS-NO-306</v>
      </c>
      <c r="B156" s="28">
        <f>Datagrunnlag!EC26</f>
        <v>1669</v>
      </c>
    </row>
    <row r="157" spans="1:2" ht="18.5" x14ac:dyDescent="0.45">
      <c r="A157" s="28" t="str">
        <f>Datagrunnlag!A29</f>
        <v>BRS-NO-301</v>
      </c>
      <c r="B157" s="28">
        <f>Datagrunnlag!EC29</f>
        <v>159197</v>
      </c>
    </row>
    <row r="158" spans="1:2" ht="18.5" x14ac:dyDescent="0.45">
      <c r="A158" s="28" t="str">
        <f>Datagrunnlag!A32</f>
        <v>BRS-NO-111</v>
      </c>
      <c r="B158" s="28">
        <f>Datagrunnlag!EC32</f>
        <v>2467</v>
      </c>
    </row>
    <row r="159" spans="1:2" ht="18.5" x14ac:dyDescent="0.45">
      <c r="A159" s="28" t="str">
        <f>Datagrunnlag!A33</f>
        <v>BRS-NO-132</v>
      </c>
      <c r="B159" s="28">
        <f>Datagrunnlag!EC33</f>
        <v>43</v>
      </c>
    </row>
    <row r="160" spans="1:2" ht="18.5" x14ac:dyDescent="0.45">
      <c r="A160" s="28" t="str">
        <f>Datagrunnlag!A34</f>
        <v>BRS-NO-133</v>
      </c>
      <c r="B160" s="28">
        <f>Datagrunnlag!EC34</f>
        <v>341</v>
      </c>
    </row>
    <row r="161" spans="1:2" ht="18.5" x14ac:dyDescent="0.45">
      <c r="A161" s="28" t="s">
        <v>62</v>
      </c>
      <c r="B161" s="28">
        <f>Datagrunnlag!EC35</f>
        <v>970</v>
      </c>
    </row>
    <row r="162" spans="1:2" ht="18.5" x14ac:dyDescent="0.45">
      <c r="A162" s="28" t="str">
        <f>Datagrunnlag!A36</f>
        <v>BRS-NO-221</v>
      </c>
      <c r="B162" s="28">
        <f>Datagrunnlag!EC36</f>
        <v>687</v>
      </c>
    </row>
    <row r="163" spans="1:2" ht="18.5" x14ac:dyDescent="0.45">
      <c r="A163" s="28" t="str">
        <f>Datagrunnlag!A37</f>
        <v>BRS-NO-222</v>
      </c>
      <c r="B163" s="28">
        <f>Datagrunnlag!EC37</f>
        <v>109</v>
      </c>
    </row>
    <row r="164" spans="1:2" ht="18.5" x14ac:dyDescent="0.45">
      <c r="A164" s="28" t="str">
        <f>Datagrunnlag!A38</f>
        <v>BRS-NO-223</v>
      </c>
      <c r="B164" s="28">
        <f>Datagrunnlag!EC38</f>
        <v>550</v>
      </c>
    </row>
    <row r="165" spans="1:2" ht="18.5" x14ac:dyDescent="0.45">
      <c r="A165" s="28" t="str">
        <f>Datagrunnlag!A39</f>
        <v>BRS-NO-224</v>
      </c>
      <c r="B165" s="28">
        <f>Datagrunnlag!EC39</f>
        <v>18</v>
      </c>
    </row>
    <row r="166" spans="1:2" ht="18.5" x14ac:dyDescent="0.45">
      <c r="A166" s="28" t="str">
        <f>Datagrunnlag!A40</f>
        <v>BRS-NO-402</v>
      </c>
      <c r="B166" s="28">
        <f>Datagrunnlag!EC40</f>
        <v>56453</v>
      </c>
    </row>
    <row r="167" spans="1:2" ht="18.5" x14ac:dyDescent="0.45">
      <c r="A167" s="28" t="str">
        <f>Datagrunnlag!A43</f>
        <v>BRS-NO-622</v>
      </c>
      <c r="B167" s="28">
        <f>Datagrunnlag!EC43</f>
        <v>4894</v>
      </c>
    </row>
    <row r="168" spans="1:2" ht="18.5" x14ac:dyDescent="0.45">
      <c r="A168" s="28" t="str">
        <f>Datagrunnlag!A46</f>
        <v>BRS-NO-303</v>
      </c>
      <c r="B168" s="28">
        <f>Datagrunnlag!EC46</f>
        <v>22421</v>
      </c>
    </row>
    <row r="169" spans="1:2" ht="18.5" x14ac:dyDescent="0.45">
      <c r="A169" s="28" t="str">
        <f>Datagrunnlag!A47</f>
        <v>BRS-NO-315</v>
      </c>
      <c r="B169" s="28">
        <f>Datagrunnlag!EC47</f>
        <v>452126</v>
      </c>
    </row>
    <row r="170" spans="1:2" ht="18.5" x14ac:dyDescent="0.45">
      <c r="A170" s="28" t="str">
        <f>Datagrunnlag!A48</f>
        <v>BRS-NO-611</v>
      </c>
      <c r="B170" s="28">
        <f>Datagrunnlag!EC48</f>
        <v>1039805</v>
      </c>
    </row>
    <row r="171" spans="1:2" ht="18.5" x14ac:dyDescent="0.45">
      <c r="A171" s="28" t="str">
        <f>Datagrunnlag!A51</f>
        <v>BRS-NO-317</v>
      </c>
      <c r="B171" s="28">
        <f>Datagrunnlag!EC51</f>
        <v>1922872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27FC7-A897-47E6-B8A7-9A6F31F9F468}">
  <dimension ref="A2:AE171"/>
  <sheetViews>
    <sheetView workbookViewId="0"/>
  </sheetViews>
  <sheetFormatPr baseColWidth="10" defaultColWidth="11" defaultRowHeight="15.5" x14ac:dyDescent="0.35"/>
  <cols>
    <col min="1" max="1" width="34.08203125" style="4" bestFit="1" customWidth="1"/>
    <col min="2" max="2" width="11.25" style="4" customWidth="1"/>
    <col min="3" max="3" width="9.58203125" style="4" bestFit="1" customWidth="1"/>
    <col min="4" max="7" width="9" style="4"/>
    <col min="8" max="8" width="37" style="4" bestFit="1" customWidth="1"/>
    <col min="9" max="14" width="9" style="4"/>
    <col min="15" max="15" width="13.75" style="4" bestFit="1" customWidth="1"/>
    <col min="16" max="16384" width="11" style="4"/>
  </cols>
  <sheetData>
    <row r="2" spans="1:31" x14ac:dyDescent="0.35">
      <c r="D2" s="14"/>
      <c r="H2" s="12" t="s">
        <v>175</v>
      </c>
    </row>
    <row r="3" spans="1:31" x14ac:dyDescent="0.35">
      <c r="B3" s="12" t="s">
        <v>174</v>
      </c>
      <c r="C3" s="12" t="s">
        <v>14</v>
      </c>
      <c r="D3" s="12" t="s">
        <v>17</v>
      </c>
      <c r="E3" s="12" t="s">
        <v>18</v>
      </c>
      <c r="I3" s="12" t="s">
        <v>10</v>
      </c>
      <c r="J3" s="12" t="s">
        <v>11</v>
      </c>
      <c r="K3" s="12" t="s">
        <v>0</v>
      </c>
      <c r="L3" s="12" t="s">
        <v>1</v>
      </c>
      <c r="M3" s="12" t="s">
        <v>2</v>
      </c>
      <c r="N3" s="12" t="s">
        <v>3</v>
      </c>
      <c r="O3" s="12" t="s">
        <v>4</v>
      </c>
      <c r="P3" s="12" t="s">
        <v>5</v>
      </c>
      <c r="Q3" s="12" t="s">
        <v>6</v>
      </c>
      <c r="R3" s="12" t="s">
        <v>7</v>
      </c>
      <c r="S3" s="12" t="s">
        <v>8</v>
      </c>
      <c r="T3" s="12" t="s">
        <v>9</v>
      </c>
      <c r="U3" s="12" t="s">
        <v>10</v>
      </c>
      <c r="V3" s="33"/>
      <c r="W3"/>
      <c r="X3"/>
      <c r="Y3"/>
      <c r="Z3"/>
      <c r="AA3"/>
      <c r="AB3"/>
      <c r="AC3"/>
      <c r="AD3"/>
      <c r="AE3"/>
    </row>
    <row r="4" spans="1:31" x14ac:dyDescent="0.35">
      <c r="A4" s="4" t="s">
        <v>190</v>
      </c>
      <c r="B4" s="14">
        <f>Datagrunnlag!EF5-$B$6</f>
        <v>113636</v>
      </c>
      <c r="C4" s="14">
        <f>Datagrunnlag!EG5-$C$6</f>
        <v>103987</v>
      </c>
      <c r="D4" s="14">
        <f>Datagrunnlag!EH5</f>
        <v>5578</v>
      </c>
      <c r="E4" s="14">
        <f>Datagrunnlag!EI5</f>
        <v>3088</v>
      </c>
      <c r="H4" s="4" t="s">
        <v>191</v>
      </c>
      <c r="I4" s="14">
        <f>Datagrunnlag!CK4-'Rapport - Des20'!C5</f>
        <v>67028</v>
      </c>
      <c r="J4" s="14">
        <f>Datagrunnlag!CO4-'Rapport - Jan21'!C5</f>
        <v>69260</v>
      </c>
      <c r="K4" s="14">
        <f>Datagrunnlag!CS4-C6</f>
        <v>82763</v>
      </c>
      <c r="L4" s="14">
        <f>Datagrunnlag!CW5-'Rapport - Mar21'!C5</f>
        <v>75281</v>
      </c>
      <c r="M4" s="14">
        <f>Datagrunnlag!DA5-'Rapport - April21'!C5</f>
        <v>53546</v>
      </c>
      <c r="N4" s="14">
        <f>Datagrunnlag!DE5-C6</f>
        <v>51352</v>
      </c>
      <c r="O4" s="14">
        <f>Datagrunnlag!DI5</f>
        <v>54689</v>
      </c>
      <c r="P4" s="14">
        <f>Datagrunnlag!DM5</f>
        <v>42184</v>
      </c>
      <c r="Q4" s="14">
        <f>Datagrunnlag!DQ5</f>
        <v>58853</v>
      </c>
      <c r="R4" s="14">
        <f>Datagrunnlag!DU5-C6</f>
        <v>69570</v>
      </c>
      <c r="S4" s="14">
        <f>Datagrunnlag!DY5-C6</f>
        <v>58463</v>
      </c>
      <c r="T4" s="14">
        <f>Datagrunnlag!EC5-C6</f>
        <v>92777</v>
      </c>
      <c r="U4" s="14">
        <f>Datagrunnlag!EG5-C6</f>
        <v>103987</v>
      </c>
      <c r="V4" s="32"/>
      <c r="W4"/>
      <c r="X4"/>
      <c r="Y4"/>
      <c r="Z4"/>
      <c r="AA4"/>
      <c r="AB4"/>
      <c r="AC4"/>
      <c r="AD4"/>
      <c r="AE4"/>
    </row>
    <row r="5" spans="1:31" x14ac:dyDescent="0.35">
      <c r="A5" s="4" t="s">
        <v>22</v>
      </c>
      <c r="B5" s="14">
        <f>Datagrunnlag!EF8</f>
        <v>5438</v>
      </c>
      <c r="C5" s="14">
        <f>Datagrunnlag!EG8</f>
        <v>5103</v>
      </c>
      <c r="D5" s="14">
        <f>Datagrunnlag!EH8</f>
        <v>259</v>
      </c>
      <c r="E5" s="14">
        <f>Datagrunnlag!EI8</f>
        <v>76</v>
      </c>
      <c r="H5" s="4" t="s">
        <v>22</v>
      </c>
      <c r="I5" s="14"/>
      <c r="J5" s="14"/>
      <c r="K5" s="14"/>
      <c r="L5" s="14">
        <f>Datagrunnlag!CW8</f>
        <v>5063</v>
      </c>
      <c r="M5" s="14">
        <f>Datagrunnlag!DA8</f>
        <v>5484</v>
      </c>
      <c r="N5" s="14">
        <f>Datagrunnlag!DE8</f>
        <v>5090</v>
      </c>
      <c r="O5" s="14">
        <f>Datagrunnlag!CZ8</f>
        <v>5707</v>
      </c>
      <c r="P5" s="14">
        <f>Datagrunnlag!DA8</f>
        <v>5484</v>
      </c>
      <c r="Q5" s="14">
        <f>Datagrunnlag!DQ8</f>
        <v>5380</v>
      </c>
      <c r="R5" s="14">
        <f>Datagrunnlag!DU8</f>
        <v>6142</v>
      </c>
      <c r="S5" s="14">
        <f>Datagrunnlag!DY8</f>
        <v>5363</v>
      </c>
      <c r="T5" s="14">
        <f>Datagrunnlag!EC8</f>
        <v>6562</v>
      </c>
      <c r="U5" s="14">
        <f>Datagrunnlag!EG8</f>
        <v>5103</v>
      </c>
      <c r="V5" s="32"/>
      <c r="W5"/>
      <c r="X5"/>
      <c r="Y5"/>
      <c r="Z5"/>
      <c r="AA5"/>
      <c r="AB5"/>
      <c r="AC5"/>
      <c r="AD5"/>
      <c r="AE5"/>
    </row>
    <row r="6" spans="1:31" x14ac:dyDescent="0.35">
      <c r="A6" s="4" t="s">
        <v>188</v>
      </c>
      <c r="B6" s="14">
        <v>262</v>
      </c>
      <c r="C6" s="14">
        <v>262</v>
      </c>
      <c r="D6" s="14">
        <v>0</v>
      </c>
      <c r="E6" s="14">
        <v>0</v>
      </c>
      <c r="H6" s="4" t="s">
        <v>25</v>
      </c>
      <c r="I6" s="14">
        <f>Datagrunnlag!CK10</f>
        <v>44220</v>
      </c>
      <c r="J6" s="14">
        <f>Datagrunnlag!CO10</f>
        <v>46877</v>
      </c>
      <c r="K6" s="14">
        <f>Datagrunnlag!CS10</f>
        <v>43926</v>
      </c>
      <c r="L6" s="14">
        <f>Datagrunnlag!CW10</f>
        <v>49981</v>
      </c>
      <c r="M6" s="14">
        <f>Datagrunnlag!DA10</f>
        <v>42402</v>
      </c>
      <c r="N6" s="14">
        <f>Datagrunnlag!DE10</f>
        <v>41806</v>
      </c>
      <c r="O6" s="14">
        <f>Datagrunnlag!DI10</f>
        <v>65676</v>
      </c>
      <c r="P6" s="14">
        <f>Datagrunnlag!DM10</f>
        <v>51159</v>
      </c>
      <c r="Q6" s="14">
        <f>Datagrunnlag!DQ10</f>
        <v>55612</v>
      </c>
      <c r="R6" s="14">
        <f>Datagrunnlag!DU10</f>
        <v>54541</v>
      </c>
      <c r="S6" s="14">
        <f>Datagrunnlag!DY10</f>
        <v>54979</v>
      </c>
      <c r="T6" s="14">
        <f>Datagrunnlag!EC10</f>
        <v>51620</v>
      </c>
      <c r="U6" s="14">
        <f>Datagrunnlag!EG10</f>
        <v>51393</v>
      </c>
      <c r="V6" s="32"/>
      <c r="W6"/>
      <c r="X6"/>
      <c r="Y6"/>
      <c r="Z6"/>
      <c r="AA6"/>
      <c r="AB6"/>
      <c r="AC6"/>
      <c r="AD6"/>
      <c r="AE6"/>
    </row>
    <row r="7" spans="1:31" x14ac:dyDescent="0.35">
      <c r="A7" s="4" t="s">
        <v>25</v>
      </c>
      <c r="B7" s="14">
        <f>Datagrunnlag!EF10</f>
        <v>58646</v>
      </c>
      <c r="C7" s="14">
        <f>Datagrunnlag!EG10</f>
        <v>51393</v>
      </c>
      <c r="D7" s="14">
        <f>Datagrunnlag!EH10</f>
        <v>5475</v>
      </c>
      <c r="E7" s="14">
        <f>Datagrunnlag!EI10</f>
        <v>1614</v>
      </c>
      <c r="H7" s="4" t="s">
        <v>32</v>
      </c>
      <c r="I7" s="14">
        <f>Datagrunnlag!CK15</f>
        <v>10732</v>
      </c>
      <c r="J7" s="14">
        <f>Datagrunnlag!CO15</f>
        <v>11094</v>
      </c>
      <c r="K7" s="14">
        <f>Datagrunnlag!CS15</f>
        <v>10797</v>
      </c>
      <c r="L7" s="14">
        <f>Datagrunnlag!CW15</f>
        <v>12616</v>
      </c>
      <c r="M7" s="14">
        <f>Datagrunnlag!DA15</f>
        <v>11867</v>
      </c>
      <c r="N7" s="14">
        <f>Datagrunnlag!DE15</f>
        <v>13570</v>
      </c>
      <c r="O7" s="14">
        <f>Datagrunnlag!DI15</f>
        <v>19155</v>
      </c>
      <c r="P7" s="14">
        <f>Datagrunnlag!DM15</f>
        <v>17404</v>
      </c>
      <c r="Q7" s="14">
        <f>Datagrunnlag!DQ15</f>
        <v>16217</v>
      </c>
      <c r="R7" s="14">
        <f>Datagrunnlag!DU15</f>
        <v>13562</v>
      </c>
      <c r="S7" s="14">
        <f>Datagrunnlag!DY15</f>
        <v>16074</v>
      </c>
      <c r="T7" s="14">
        <f>Datagrunnlag!EC15</f>
        <v>12687</v>
      </c>
      <c r="U7" s="14">
        <f>Datagrunnlag!EG15</f>
        <v>11835</v>
      </c>
      <c r="V7" s="32"/>
      <c r="W7"/>
      <c r="X7"/>
      <c r="Y7"/>
      <c r="Z7"/>
      <c r="AA7"/>
      <c r="AB7"/>
      <c r="AC7"/>
      <c r="AD7"/>
      <c r="AE7"/>
    </row>
    <row r="8" spans="1:31" x14ac:dyDescent="0.35">
      <c r="A8" s="4" t="s">
        <v>32</v>
      </c>
      <c r="B8" s="14">
        <f>Datagrunnlag!EF15</f>
        <v>12863</v>
      </c>
      <c r="C8" s="14">
        <f>Datagrunnlag!EG15</f>
        <v>11835</v>
      </c>
      <c r="D8" s="14">
        <f>Datagrunnlag!EH15</f>
        <v>117</v>
      </c>
      <c r="E8" s="14">
        <f>Datagrunnlag!EI15</f>
        <v>789</v>
      </c>
      <c r="H8" s="4" t="s">
        <v>39</v>
      </c>
      <c r="I8" s="14">
        <f>Datagrunnlag!CK20</f>
        <v>107039</v>
      </c>
      <c r="J8" s="14">
        <f>Datagrunnlag!CO20</f>
        <v>77565</v>
      </c>
      <c r="K8" s="14">
        <f>Datagrunnlag!CS20</f>
        <v>74962</v>
      </c>
      <c r="L8" s="14">
        <f>Datagrunnlag!CW20</f>
        <v>76154</v>
      </c>
      <c r="M8" s="14">
        <f>Datagrunnlag!DA20</f>
        <v>75527</v>
      </c>
      <c r="N8" s="14">
        <f>Datagrunnlag!DE20</f>
        <v>71352</v>
      </c>
      <c r="O8" s="14">
        <f>Datagrunnlag!DI20</f>
        <v>105276</v>
      </c>
      <c r="P8" s="14">
        <f>Datagrunnlag!DM20</f>
        <v>65927</v>
      </c>
      <c r="Q8" s="14">
        <f>Datagrunnlag!DQ20</f>
        <v>65367</v>
      </c>
      <c r="R8" s="14">
        <f>Datagrunnlag!DU20</f>
        <v>94675</v>
      </c>
      <c r="S8" s="14">
        <f>Datagrunnlag!DY20</f>
        <v>65367</v>
      </c>
      <c r="T8" s="14">
        <f>Datagrunnlag!EC20</f>
        <v>84946</v>
      </c>
      <c r="U8" s="14">
        <f>Datagrunnlag!EG20</f>
        <v>71541</v>
      </c>
      <c r="V8" s="32"/>
    </row>
    <row r="9" spans="1:31" x14ac:dyDescent="0.35">
      <c r="A9" s="4" t="s">
        <v>176</v>
      </c>
      <c r="B9" s="14">
        <f>Datagrunnlag!EF20</f>
        <v>71869</v>
      </c>
      <c r="C9" s="14">
        <f>Datagrunnlag!EG20</f>
        <v>71541</v>
      </c>
      <c r="D9" s="14">
        <f>Datagrunnlag!EH20</f>
        <v>305</v>
      </c>
      <c r="E9" s="14"/>
      <c r="H9" s="4" t="s">
        <v>52</v>
      </c>
      <c r="I9" s="14">
        <f>Datagrunnlag!CK28</f>
        <v>163353</v>
      </c>
      <c r="J9" s="14">
        <f>Datagrunnlag!CO28</f>
        <v>161548</v>
      </c>
      <c r="K9" s="14">
        <f>Datagrunnlag!CS28</f>
        <v>166046</v>
      </c>
      <c r="L9" s="14">
        <f>Datagrunnlag!CW28</f>
        <v>395725</v>
      </c>
      <c r="M9" s="14">
        <f>Datagrunnlag!DA28</f>
        <v>185630</v>
      </c>
      <c r="N9" s="14">
        <f>Datagrunnlag!DE28</f>
        <v>109690</v>
      </c>
      <c r="O9" s="14">
        <f>Datagrunnlag!DI28</f>
        <v>165225</v>
      </c>
      <c r="P9" s="14">
        <f>Datagrunnlag!DM28</f>
        <v>100722</v>
      </c>
      <c r="Q9" s="14">
        <f>Datagrunnlag!DQ28</f>
        <v>106218</v>
      </c>
      <c r="R9" s="14">
        <f>Datagrunnlag!DU28</f>
        <v>129245</v>
      </c>
      <c r="S9" s="14">
        <f>Datagrunnlag!DY28</f>
        <v>106220</v>
      </c>
      <c r="T9" s="14">
        <f>Datagrunnlag!EC28</f>
        <v>159197</v>
      </c>
      <c r="U9" s="14">
        <f>Datagrunnlag!EG28</f>
        <v>176386</v>
      </c>
      <c r="V9" s="32"/>
    </row>
    <row r="10" spans="1:31" x14ac:dyDescent="0.35">
      <c r="A10" s="4" t="s">
        <v>177</v>
      </c>
      <c r="B10" s="14">
        <f>Datagrunnlag!EF28</f>
        <v>177272</v>
      </c>
      <c r="C10" s="14">
        <f>Datagrunnlag!EG28</f>
        <v>176386</v>
      </c>
      <c r="D10" s="14">
        <f>Datagrunnlag!EH28</f>
        <v>884</v>
      </c>
      <c r="E10" s="14"/>
      <c r="H10" s="4" t="s">
        <v>55</v>
      </c>
      <c r="I10" s="14">
        <f>Datagrunnlag!CK31</f>
        <v>49535</v>
      </c>
      <c r="J10" s="14">
        <f>Datagrunnlag!CO31</f>
        <v>72460</v>
      </c>
      <c r="K10" s="14">
        <f>Datagrunnlag!CS31</f>
        <v>62724</v>
      </c>
      <c r="L10" s="14">
        <f>Datagrunnlag!CW31</f>
        <v>75819</v>
      </c>
      <c r="M10" s="14">
        <f>Datagrunnlag!DA31</f>
        <v>114327</v>
      </c>
      <c r="N10" s="14">
        <f>Datagrunnlag!DE31</f>
        <v>85445</v>
      </c>
      <c r="O10" s="14">
        <f>Datagrunnlag!DI31</f>
        <v>78406</v>
      </c>
      <c r="P10" s="14">
        <f>Datagrunnlag!DM31</f>
        <v>68518</v>
      </c>
      <c r="Q10" s="14">
        <f>Datagrunnlag!DQ31</f>
        <v>62647</v>
      </c>
      <c r="R10" s="14">
        <f>Datagrunnlag!DU31</f>
        <v>69793</v>
      </c>
      <c r="S10" s="14">
        <f>Datagrunnlag!DY31</f>
        <v>62647</v>
      </c>
      <c r="T10" s="14">
        <f>Datagrunnlag!EC31</f>
        <v>61638</v>
      </c>
      <c r="U10" s="14">
        <f>Datagrunnlag!EG31</f>
        <v>65401</v>
      </c>
      <c r="V10" s="32"/>
    </row>
    <row r="11" spans="1:31" x14ac:dyDescent="0.35">
      <c r="A11" s="4" t="s">
        <v>55</v>
      </c>
      <c r="B11" s="14">
        <f>Datagrunnlag!EF32</f>
        <v>2953</v>
      </c>
      <c r="C11" s="14">
        <f>Datagrunnlag!EG32</f>
        <v>2756</v>
      </c>
      <c r="D11" s="14">
        <f>Datagrunnlag!EH32</f>
        <v>194</v>
      </c>
      <c r="E11" s="14"/>
      <c r="H11" s="12" t="s">
        <v>178</v>
      </c>
    </row>
    <row r="12" spans="1:31" x14ac:dyDescent="0.35">
      <c r="A12" s="4" t="s">
        <v>76</v>
      </c>
      <c r="B12" s="14">
        <f>Datagrunnlag!EF42</f>
        <v>31285</v>
      </c>
      <c r="C12" s="14">
        <f>Datagrunnlag!EG42</f>
        <v>6413</v>
      </c>
      <c r="D12" s="14">
        <f>Datagrunnlag!EH42</f>
        <v>24872</v>
      </c>
      <c r="E12" s="14"/>
      <c r="H12" s="12"/>
      <c r="I12" s="12" t="s">
        <v>10</v>
      </c>
      <c r="J12" s="12" t="s">
        <v>11</v>
      </c>
      <c r="K12" s="12" t="s">
        <v>0</v>
      </c>
      <c r="L12" s="12" t="s">
        <v>1</v>
      </c>
      <c r="M12" s="12" t="s">
        <v>2</v>
      </c>
      <c r="N12" s="12" t="s">
        <v>3</v>
      </c>
      <c r="O12" s="12" t="s">
        <v>4</v>
      </c>
      <c r="P12" s="12" t="s">
        <v>5</v>
      </c>
      <c r="Q12" s="12" t="s">
        <v>6</v>
      </c>
      <c r="R12" s="12" t="str">
        <f>R3</f>
        <v>September</v>
      </c>
      <c r="S12" s="12" t="s">
        <v>8</v>
      </c>
      <c r="T12" s="12" t="str">
        <f t="shared" ref="T12" si="0">T3</f>
        <v>November</v>
      </c>
      <c r="U12" s="12" t="s">
        <v>10</v>
      </c>
      <c r="V12" s="12"/>
    </row>
    <row r="13" spans="1:31" x14ac:dyDescent="0.35">
      <c r="A13" s="4" t="s">
        <v>77</v>
      </c>
      <c r="B13" s="14">
        <f>Datagrunnlag!EF45</f>
        <v>2222600</v>
      </c>
      <c r="C13" s="14">
        <f>Datagrunnlag!EG45</f>
        <v>1601434</v>
      </c>
      <c r="D13" s="14">
        <f>Datagrunnlag!EH45</f>
        <v>621147</v>
      </c>
      <c r="E13" s="14"/>
      <c r="H13" s="4" t="s">
        <v>56</v>
      </c>
      <c r="I13" s="14">
        <f>Datagrunnlag!CK32</f>
        <v>1985</v>
      </c>
      <c r="J13" s="14">
        <f>Datagrunnlag!CO32</f>
        <v>2504</v>
      </c>
      <c r="K13" s="14">
        <f>Datagrunnlag!CS32</f>
        <v>2094</v>
      </c>
      <c r="L13" s="14">
        <f>Datagrunnlag!CW32</f>
        <v>2167</v>
      </c>
      <c r="M13" s="14">
        <f>Datagrunnlag!DA32</f>
        <v>1793</v>
      </c>
      <c r="N13" s="14">
        <f>Datagrunnlag!DE32</f>
        <v>1613</v>
      </c>
      <c r="O13" s="14">
        <f>Datagrunnlag!DI32</f>
        <v>2299</v>
      </c>
      <c r="P13" s="14">
        <f>Datagrunnlag!DM32</f>
        <v>1676</v>
      </c>
      <c r="Q13" s="14">
        <f>Datagrunnlag!DQ32</f>
        <v>2070</v>
      </c>
      <c r="R13" s="14">
        <f>Datagrunnlag!DU32</f>
        <v>2829</v>
      </c>
      <c r="S13" s="14">
        <f>Datagrunnlag!DY32</f>
        <v>2070</v>
      </c>
      <c r="T13" s="14">
        <f>Datagrunnlag!EC32</f>
        <v>2467</v>
      </c>
      <c r="U13" s="14">
        <f>Datagrunnlag!EF32</f>
        <v>2953</v>
      </c>
      <c r="V13" s="32"/>
    </row>
    <row r="14" spans="1:31" x14ac:dyDescent="0.35">
      <c r="A14" s="4" t="s">
        <v>173</v>
      </c>
      <c r="B14" s="14">
        <f>Datagrunnlag!EF50</f>
        <v>1908587</v>
      </c>
      <c r="C14" s="14">
        <f>Datagrunnlag!EG50</f>
        <v>1908198</v>
      </c>
      <c r="D14" s="14">
        <f>Datagrunnlag!EH50</f>
        <v>389</v>
      </c>
      <c r="E14" s="14"/>
      <c r="H14" s="4" t="s">
        <v>58</v>
      </c>
      <c r="I14" s="14">
        <f>Datagrunnlag!CK33</f>
        <v>23</v>
      </c>
      <c r="J14" s="14">
        <f>Datagrunnlag!CO33</f>
        <v>49</v>
      </c>
      <c r="K14" s="14">
        <f>Datagrunnlag!CS33</f>
        <v>31</v>
      </c>
      <c r="L14" s="14">
        <f>Datagrunnlag!CW33</f>
        <v>37</v>
      </c>
      <c r="M14" s="14">
        <f>Datagrunnlag!DA33</f>
        <v>37</v>
      </c>
      <c r="N14" s="14">
        <f>Datagrunnlag!DE33</f>
        <v>23</v>
      </c>
      <c r="O14" s="14">
        <f>Datagrunnlag!DI33</f>
        <v>35</v>
      </c>
      <c r="P14" s="14">
        <f>Datagrunnlag!DM33</f>
        <v>33</v>
      </c>
      <c r="Q14" s="14">
        <f>Datagrunnlag!DQ33</f>
        <v>29</v>
      </c>
      <c r="R14" s="14">
        <f>Datagrunnlag!DU33</f>
        <v>34</v>
      </c>
      <c r="S14" s="14">
        <f>Datagrunnlag!DY33</f>
        <v>29</v>
      </c>
      <c r="T14" s="14">
        <f>Datagrunnlag!EC33</f>
        <v>43</v>
      </c>
      <c r="U14" s="14">
        <f>Datagrunnlag!EF33</f>
        <v>32</v>
      </c>
      <c r="V14" s="32"/>
    </row>
    <row r="15" spans="1:31" x14ac:dyDescent="0.35">
      <c r="H15" s="4" t="s">
        <v>60</v>
      </c>
      <c r="I15" s="14">
        <f>Datagrunnlag!CK34</f>
        <v>241</v>
      </c>
      <c r="J15" s="14">
        <f>Datagrunnlag!CO34</f>
        <v>270</v>
      </c>
      <c r="K15" s="14">
        <f>Datagrunnlag!CS34</f>
        <v>366</v>
      </c>
      <c r="L15" s="14">
        <f>Datagrunnlag!CW34</f>
        <v>243</v>
      </c>
      <c r="M15" s="14">
        <f>Datagrunnlag!DA34</f>
        <v>240</v>
      </c>
      <c r="N15" s="14">
        <f>Datagrunnlag!DE34</f>
        <v>197</v>
      </c>
      <c r="O15" s="14">
        <f>Datagrunnlag!DI34</f>
        <v>225</v>
      </c>
      <c r="P15" s="14">
        <f>Datagrunnlag!DM34</f>
        <v>223</v>
      </c>
      <c r="Q15" s="14">
        <f>Datagrunnlag!DQ34</f>
        <v>258</v>
      </c>
      <c r="R15" s="14">
        <f>Datagrunnlag!DU34</f>
        <v>402</v>
      </c>
      <c r="S15" s="14">
        <f>Datagrunnlag!DY34</f>
        <v>258</v>
      </c>
      <c r="T15" s="14">
        <f>Datagrunnlag!EC34</f>
        <v>341</v>
      </c>
      <c r="U15" s="14">
        <f>Datagrunnlag!EF34</f>
        <v>257</v>
      </c>
      <c r="V15" s="32"/>
    </row>
    <row r="16" spans="1:31" x14ac:dyDescent="0.35">
      <c r="H16" s="4" t="s">
        <v>62</v>
      </c>
      <c r="I16" s="14">
        <f>Datagrunnlag!CK35</f>
        <v>514</v>
      </c>
      <c r="J16" s="14">
        <f>Datagrunnlag!CO35</f>
        <v>555</v>
      </c>
      <c r="K16" s="14">
        <f>Datagrunnlag!CS35</f>
        <v>635</v>
      </c>
      <c r="L16" s="14">
        <f>Datagrunnlag!CW35</f>
        <v>673</v>
      </c>
      <c r="M16" s="14">
        <f>Datagrunnlag!DA35</f>
        <v>661</v>
      </c>
      <c r="N16" s="14">
        <f>Datagrunnlag!DE35</f>
        <v>676</v>
      </c>
      <c r="O16" s="14">
        <f>Datagrunnlag!DI35</f>
        <v>883</v>
      </c>
      <c r="P16" s="14">
        <f>Datagrunnlag!DM35</f>
        <v>607</v>
      </c>
      <c r="Q16" s="14">
        <f>Datagrunnlag!DQ35</f>
        <v>727</v>
      </c>
      <c r="R16" s="14">
        <f>Datagrunnlag!DU35</f>
        <v>810</v>
      </c>
      <c r="S16" s="14">
        <f>Datagrunnlag!DY35</f>
        <v>727</v>
      </c>
      <c r="T16" s="14">
        <f>Datagrunnlag!EC35</f>
        <v>970</v>
      </c>
      <c r="U16" s="14">
        <f>Datagrunnlag!EF35</f>
        <v>915</v>
      </c>
      <c r="V16" s="32"/>
    </row>
    <row r="17" spans="8:22" x14ac:dyDescent="0.35">
      <c r="H17" s="4" t="s">
        <v>64</v>
      </c>
      <c r="I17" s="14">
        <f>Datagrunnlag!CK36</f>
        <v>520</v>
      </c>
      <c r="J17" s="14">
        <f>Datagrunnlag!CO36</f>
        <v>601</v>
      </c>
      <c r="K17" s="14">
        <f>Datagrunnlag!CS36</f>
        <v>552</v>
      </c>
      <c r="L17" s="14">
        <f>Datagrunnlag!CW36</f>
        <v>688</v>
      </c>
      <c r="M17" s="14">
        <f>Datagrunnlag!DA36</f>
        <v>755</v>
      </c>
      <c r="N17" s="14">
        <f>Datagrunnlag!DE36</f>
        <v>595</v>
      </c>
      <c r="O17" s="14">
        <f>Datagrunnlag!DI36</f>
        <v>957</v>
      </c>
      <c r="P17" s="14">
        <f>Datagrunnlag!DM36</f>
        <v>717</v>
      </c>
      <c r="Q17" s="14">
        <f>Datagrunnlag!DQ36</f>
        <v>654</v>
      </c>
      <c r="R17" s="14">
        <f>Datagrunnlag!DU36</f>
        <v>658</v>
      </c>
      <c r="S17" s="14">
        <f>Datagrunnlag!DY36</f>
        <v>654</v>
      </c>
      <c r="T17" s="14">
        <f>Datagrunnlag!EC36</f>
        <v>687</v>
      </c>
      <c r="U17" s="14">
        <f>Datagrunnlag!EF36</f>
        <v>634</v>
      </c>
      <c r="V17" s="32"/>
    </row>
    <row r="18" spans="8:22" x14ac:dyDescent="0.35">
      <c r="H18" s="4" t="s">
        <v>66</v>
      </c>
      <c r="I18" s="14">
        <f>Datagrunnlag!CK37</f>
        <v>45</v>
      </c>
      <c r="J18" s="14">
        <f>Datagrunnlag!CO37</f>
        <v>75</v>
      </c>
      <c r="K18" s="14">
        <f>Datagrunnlag!CS37</f>
        <v>75</v>
      </c>
      <c r="L18" s="14">
        <f>Datagrunnlag!CW37</f>
        <v>76</v>
      </c>
      <c r="M18" s="14">
        <f>Datagrunnlag!DA37</f>
        <v>100</v>
      </c>
      <c r="N18" s="14">
        <f>Datagrunnlag!DE37</f>
        <v>68</v>
      </c>
      <c r="O18" s="14">
        <f>Datagrunnlag!DI37</f>
        <v>98</v>
      </c>
      <c r="P18" s="14">
        <f>Datagrunnlag!DM37</f>
        <v>72</v>
      </c>
      <c r="Q18" s="14">
        <f>Datagrunnlag!DQ37</f>
        <v>82</v>
      </c>
      <c r="R18" s="14">
        <f>Datagrunnlag!DU37</f>
        <v>124</v>
      </c>
      <c r="S18" s="14">
        <f>Datagrunnlag!DY37</f>
        <v>82</v>
      </c>
      <c r="T18" s="14">
        <f>Datagrunnlag!EC37</f>
        <v>109</v>
      </c>
      <c r="U18" s="14">
        <f>Datagrunnlag!EF37</f>
        <v>89</v>
      </c>
      <c r="V18" s="32"/>
    </row>
    <row r="19" spans="8:22" x14ac:dyDescent="0.35">
      <c r="H19" s="4" t="s">
        <v>68</v>
      </c>
      <c r="I19" s="14">
        <f>Datagrunnlag!CK38</f>
        <v>151</v>
      </c>
      <c r="J19" s="14">
        <f>Datagrunnlag!CO38</f>
        <v>169</v>
      </c>
      <c r="K19" s="14">
        <f>Datagrunnlag!CS38</f>
        <v>177</v>
      </c>
      <c r="L19" s="14">
        <f>Datagrunnlag!CW38</f>
        <v>239</v>
      </c>
      <c r="M19" s="14">
        <f>Datagrunnlag!DA38</f>
        <v>560</v>
      </c>
      <c r="N19" s="14">
        <f>Datagrunnlag!DE38</f>
        <v>556</v>
      </c>
      <c r="O19" s="14">
        <f>Datagrunnlag!DI38</f>
        <v>858</v>
      </c>
      <c r="P19" s="14">
        <f>Datagrunnlag!DM38</f>
        <v>218</v>
      </c>
      <c r="Q19" s="14">
        <f>Datagrunnlag!DQ38</f>
        <v>779</v>
      </c>
      <c r="R19" s="14">
        <f>Datagrunnlag!DU38</f>
        <v>879</v>
      </c>
      <c r="S19" s="14">
        <f>Datagrunnlag!DY38</f>
        <v>779</v>
      </c>
      <c r="T19" s="14">
        <f>Datagrunnlag!EC38</f>
        <v>550</v>
      </c>
      <c r="U19" s="14">
        <f>Datagrunnlag!EF38</f>
        <v>179</v>
      </c>
      <c r="V19" s="32"/>
    </row>
    <row r="20" spans="8:22" x14ac:dyDescent="0.35">
      <c r="H20" s="4" t="s">
        <v>70</v>
      </c>
      <c r="I20" s="14">
        <f>Datagrunnlag!CK39</f>
        <v>9</v>
      </c>
      <c r="J20" s="14">
        <f>Datagrunnlag!CO39</f>
        <v>19</v>
      </c>
      <c r="K20" s="14">
        <f>Datagrunnlag!CS39</f>
        <v>26</v>
      </c>
      <c r="L20" s="14">
        <f>Datagrunnlag!CW39</f>
        <v>34</v>
      </c>
      <c r="M20" s="14">
        <f>Datagrunnlag!DA39</f>
        <v>19</v>
      </c>
      <c r="N20" s="14">
        <f>Datagrunnlag!DE39</f>
        <v>17</v>
      </c>
      <c r="O20" s="14">
        <f>Datagrunnlag!DI39</f>
        <v>25</v>
      </c>
      <c r="P20" s="14">
        <f>Datagrunnlag!DM39</f>
        <v>5</v>
      </c>
      <c r="Q20" s="14">
        <f>Datagrunnlag!DQ39</f>
        <v>14</v>
      </c>
      <c r="R20" s="14">
        <f>Datagrunnlag!DU39</f>
        <v>17</v>
      </c>
      <c r="S20" s="14">
        <f>Datagrunnlag!DY39</f>
        <v>14</v>
      </c>
      <c r="T20" s="14">
        <f>Datagrunnlag!EC39</f>
        <v>18</v>
      </c>
      <c r="U20" s="14">
        <f>Datagrunnlag!EF39</f>
        <v>11</v>
      </c>
      <c r="V20" s="32"/>
    </row>
    <row r="21" spans="8:22" x14ac:dyDescent="0.35">
      <c r="H21" s="4" t="s">
        <v>72</v>
      </c>
      <c r="I21" s="14">
        <f>Datagrunnlag!CK40</f>
        <v>46047</v>
      </c>
      <c r="J21" s="14">
        <f>Datagrunnlag!CO40</f>
        <v>68218</v>
      </c>
      <c r="K21" s="14">
        <f>Datagrunnlag!CS40</f>
        <v>58768</v>
      </c>
      <c r="L21" s="14">
        <f>Datagrunnlag!CW40</f>
        <v>71662</v>
      </c>
      <c r="M21" s="14">
        <f>Datagrunnlag!DA40</f>
        <v>110162</v>
      </c>
      <c r="N21" s="14">
        <f>Datagrunnlag!DE40</f>
        <v>81700</v>
      </c>
      <c r="O21" s="14">
        <f>Datagrunnlag!DI40</f>
        <v>73026</v>
      </c>
      <c r="P21" s="14">
        <f>Datagrunnlag!DM40</f>
        <v>64967</v>
      </c>
      <c r="Q21" s="14">
        <f>Datagrunnlag!DQ40</f>
        <v>58034</v>
      </c>
      <c r="R21" s="14">
        <f>Datagrunnlag!DU40</f>
        <v>64040</v>
      </c>
      <c r="S21" s="14">
        <f>Datagrunnlag!DY40</f>
        <v>58034</v>
      </c>
      <c r="T21" s="14">
        <f>Datagrunnlag!EC40</f>
        <v>56453</v>
      </c>
      <c r="U21" s="14">
        <f>Datagrunnlag!EF40</f>
        <v>60877</v>
      </c>
      <c r="V21" s="32"/>
    </row>
    <row r="141" spans="1:5" x14ac:dyDescent="0.35">
      <c r="A141" s="4" t="s">
        <v>186</v>
      </c>
    </row>
    <row r="142" spans="1:5" ht="17.5" x14ac:dyDescent="0.35">
      <c r="A142" s="27" t="s">
        <v>192</v>
      </c>
      <c r="B142" s="27" t="s">
        <v>123</v>
      </c>
    </row>
    <row r="143" spans="1:5" ht="18.5" x14ac:dyDescent="0.45">
      <c r="A143" s="28" t="str">
        <f>Datagrunnlag!A5</f>
        <v>BRS-NO-101</v>
      </c>
      <c r="B143" s="28">
        <f>Datagrunnlag!EG5</f>
        <v>104249</v>
      </c>
      <c r="D143" s="14"/>
      <c r="E143" s="14"/>
    </row>
    <row r="144" spans="1:5" ht="18.5" x14ac:dyDescent="0.45">
      <c r="A144" s="28" t="str">
        <f>Datagrunnlag!A8</f>
        <v>BRS-NO-104</v>
      </c>
      <c r="B144" s="28">
        <f>Datagrunnlag!EG8</f>
        <v>5103</v>
      </c>
    </row>
    <row r="145" spans="1:2" ht="18.5" x14ac:dyDescent="0.45">
      <c r="A145" s="28" t="str">
        <f>Datagrunnlag!A11</f>
        <v>BRS-NO-102</v>
      </c>
      <c r="B145" s="28">
        <f>Datagrunnlag!EG11</f>
        <v>8675</v>
      </c>
    </row>
    <row r="146" spans="1:2" ht="18.5" x14ac:dyDescent="0.45">
      <c r="A146" s="28" t="str">
        <f>Datagrunnlag!A12</f>
        <v>BRS-NO-103</v>
      </c>
      <c r="B146" s="28">
        <f>Datagrunnlag!EG12</f>
        <v>32852</v>
      </c>
    </row>
    <row r="147" spans="1:2" ht="18.5" x14ac:dyDescent="0.45">
      <c r="A147" s="28" t="str">
        <f>Datagrunnlag!A13</f>
        <v>BRS-NO-123</v>
      </c>
      <c r="B147" s="28">
        <f>Datagrunnlag!EG13</f>
        <v>9866</v>
      </c>
    </row>
    <row r="148" spans="1:2" ht="18.5" x14ac:dyDescent="0.45">
      <c r="A148" s="28" t="str">
        <f>Datagrunnlag!A16</f>
        <v>BRS-NO-201</v>
      </c>
      <c r="B148" s="28">
        <f>Datagrunnlag!EG16</f>
        <v>8850</v>
      </c>
    </row>
    <row r="149" spans="1:2" ht="18.5" x14ac:dyDescent="0.45">
      <c r="A149" s="28" t="str">
        <f>Datagrunnlag!A17</f>
        <v>BRS-NO-202</v>
      </c>
      <c r="B149" s="28">
        <f>Datagrunnlag!EG17</f>
        <v>1896</v>
      </c>
    </row>
    <row r="150" spans="1:2" ht="18.5" x14ac:dyDescent="0.45">
      <c r="A150" s="28" t="str">
        <f>Datagrunnlag!A18</f>
        <v>BRS-NO-211</v>
      </c>
      <c r="B150" s="28">
        <f>Datagrunnlag!EG18</f>
        <v>1089</v>
      </c>
    </row>
    <row r="151" spans="1:2" ht="18.5" x14ac:dyDescent="0.45">
      <c r="A151" s="28" t="str">
        <f>Datagrunnlag!A21</f>
        <v>BRS-NO-121</v>
      </c>
      <c r="B151" s="28">
        <f>Datagrunnlag!EG21</f>
        <v>5386</v>
      </c>
    </row>
    <row r="152" spans="1:2" ht="18.5" x14ac:dyDescent="0.45">
      <c r="A152" s="28" t="str">
        <f>Datagrunnlag!A22</f>
        <v>BRS-NO-122</v>
      </c>
      <c r="B152" s="28">
        <f>Datagrunnlag!EG22</f>
        <v>5122</v>
      </c>
    </row>
    <row r="153" spans="1:2" ht="18.5" x14ac:dyDescent="0.45">
      <c r="A153" s="28" t="str">
        <f>Datagrunnlag!A23</f>
        <v>BRS-NO-212</v>
      </c>
      <c r="B153" s="28">
        <f>Datagrunnlag!EG23</f>
        <v>566</v>
      </c>
    </row>
    <row r="154" spans="1:2" ht="18.5" x14ac:dyDescent="0.45">
      <c r="A154" s="28" t="str">
        <f>Datagrunnlag!A24</f>
        <v>BRS-NO-213</v>
      </c>
      <c r="B154" s="28">
        <f>Datagrunnlag!EG24</f>
        <v>974</v>
      </c>
    </row>
    <row r="155" spans="1:2" ht="18.5" x14ac:dyDescent="0.45">
      <c r="A155" s="28" t="str">
        <f>Datagrunnlag!A25</f>
        <v>BRS-NO-302</v>
      </c>
      <c r="B155" s="28">
        <f>Datagrunnlag!EG25</f>
        <v>58448</v>
      </c>
    </row>
    <row r="156" spans="1:2" ht="18.5" x14ac:dyDescent="0.45">
      <c r="A156" s="28" t="str">
        <f>Datagrunnlag!A26</f>
        <v>BRS-NO-306</v>
      </c>
      <c r="B156" s="28">
        <f>Datagrunnlag!EG26</f>
        <v>1045</v>
      </c>
    </row>
    <row r="157" spans="1:2" ht="18.5" x14ac:dyDescent="0.45">
      <c r="A157" s="28" t="str">
        <f>Datagrunnlag!A29</f>
        <v>BRS-NO-301</v>
      </c>
      <c r="B157" s="28">
        <f>Datagrunnlag!EG29</f>
        <v>176386</v>
      </c>
    </row>
    <row r="158" spans="1:2" ht="18.5" x14ac:dyDescent="0.45">
      <c r="A158" s="28" t="str">
        <f>Datagrunnlag!A32</f>
        <v>BRS-NO-111</v>
      </c>
      <c r="B158" s="28">
        <f>Datagrunnlag!EG32</f>
        <v>2756</v>
      </c>
    </row>
    <row r="159" spans="1:2" ht="18.5" x14ac:dyDescent="0.45">
      <c r="A159" s="28" t="str">
        <f>Datagrunnlag!A33</f>
        <v>BRS-NO-132</v>
      </c>
      <c r="B159" s="28">
        <f>Datagrunnlag!EG33</f>
        <v>31</v>
      </c>
    </row>
    <row r="160" spans="1:2" ht="18.5" x14ac:dyDescent="0.45">
      <c r="A160" s="28" t="str">
        <f>Datagrunnlag!A34</f>
        <v>BRS-NO-133</v>
      </c>
      <c r="B160" s="28">
        <f>Datagrunnlag!EG34</f>
        <v>250</v>
      </c>
    </row>
    <row r="161" spans="1:2" ht="18.5" x14ac:dyDescent="0.45">
      <c r="A161" s="28" t="s">
        <v>62</v>
      </c>
      <c r="B161" s="28">
        <f>Datagrunnlag!EG35</f>
        <v>907</v>
      </c>
    </row>
    <row r="162" spans="1:2" ht="18.5" x14ac:dyDescent="0.45">
      <c r="A162" s="28" t="str">
        <f>Datagrunnlag!A36</f>
        <v>BRS-NO-221</v>
      </c>
      <c r="B162" s="28">
        <f>Datagrunnlag!EG36</f>
        <v>558</v>
      </c>
    </row>
    <row r="163" spans="1:2" ht="18.5" x14ac:dyDescent="0.45">
      <c r="A163" s="28" t="str">
        <f>Datagrunnlag!A37</f>
        <v>BRS-NO-222</v>
      </c>
      <c r="B163" s="28">
        <f>Datagrunnlag!EG37</f>
        <v>83</v>
      </c>
    </row>
    <row r="164" spans="1:2" ht="18.5" x14ac:dyDescent="0.45">
      <c r="A164" s="28" t="str">
        <f>Datagrunnlag!A38</f>
        <v>BRS-NO-223</v>
      </c>
      <c r="B164" s="28">
        <f>Datagrunnlag!EG38</f>
        <v>142</v>
      </c>
    </row>
    <row r="165" spans="1:2" ht="18.5" x14ac:dyDescent="0.45">
      <c r="A165" s="28" t="str">
        <f>Datagrunnlag!A39</f>
        <v>BRS-NO-224</v>
      </c>
      <c r="B165" s="28">
        <f>Datagrunnlag!EG39</f>
        <v>10</v>
      </c>
    </row>
    <row r="166" spans="1:2" ht="18.5" x14ac:dyDescent="0.45">
      <c r="A166" s="28" t="str">
        <f>Datagrunnlag!A40</f>
        <v>BRS-NO-402</v>
      </c>
      <c r="B166" s="28">
        <f>Datagrunnlag!EG40</f>
        <v>60664</v>
      </c>
    </row>
    <row r="167" spans="1:2" ht="18.5" x14ac:dyDescent="0.45">
      <c r="A167" s="28" t="str">
        <f>Datagrunnlag!A43</f>
        <v>BRS-NO-622</v>
      </c>
      <c r="B167" s="28">
        <f>Datagrunnlag!EG43</f>
        <v>6413</v>
      </c>
    </row>
    <row r="168" spans="1:2" ht="18.5" x14ac:dyDescent="0.45">
      <c r="A168" s="28" t="str">
        <f>Datagrunnlag!A46</f>
        <v>BRS-NO-303</v>
      </c>
      <c r="B168" s="28">
        <f>Datagrunnlag!EG46</f>
        <v>15708</v>
      </c>
    </row>
    <row r="169" spans="1:2" ht="18.5" x14ac:dyDescent="0.45">
      <c r="A169" s="28" t="str">
        <f>Datagrunnlag!A47</f>
        <v>BRS-NO-315</v>
      </c>
      <c r="B169" s="28">
        <f>Datagrunnlag!EG47</f>
        <v>493918</v>
      </c>
    </row>
    <row r="170" spans="1:2" ht="18.5" x14ac:dyDescent="0.45">
      <c r="A170" s="28" t="str">
        <f>Datagrunnlag!A48</f>
        <v>BRS-NO-611</v>
      </c>
      <c r="B170" s="28">
        <f>Datagrunnlag!EG48</f>
        <v>1091808</v>
      </c>
    </row>
    <row r="171" spans="1:2" ht="18.5" x14ac:dyDescent="0.45">
      <c r="A171" s="28" t="str">
        <f>Datagrunnlag!A51</f>
        <v>BRS-NO-317</v>
      </c>
      <c r="B171" s="28">
        <f>Datagrunnlag!EG51</f>
        <v>1908198</v>
      </c>
    </row>
  </sheetData>
  <pageMargins left="0.7" right="0.7" top="0.75" bottom="0.75" header="0.3" footer="0.3"/>
  <pageSetup paperSize="9" orientation="portrait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D11"/>
  <sheetViews>
    <sheetView workbookViewId="0"/>
  </sheetViews>
  <sheetFormatPr baseColWidth="10" defaultColWidth="11" defaultRowHeight="15.5" x14ac:dyDescent="0.35"/>
  <cols>
    <col min="1" max="1" width="29.25" style="1" bestFit="1" customWidth="1"/>
    <col min="2" max="2" width="12.83203125" style="1" customWidth="1"/>
    <col min="3" max="16384" width="11" style="1"/>
  </cols>
  <sheetData>
    <row r="3" spans="1:4" x14ac:dyDescent="0.35">
      <c r="B3" s="1" t="s">
        <v>13</v>
      </c>
      <c r="C3" s="1" t="s">
        <v>15</v>
      </c>
      <c r="D3" s="1" t="s">
        <v>171</v>
      </c>
    </row>
    <row r="4" spans="1:4" x14ac:dyDescent="0.35">
      <c r="A4" s="1" t="s">
        <v>19</v>
      </c>
      <c r="B4" s="1">
        <f>Datagrunnlag!C4</f>
        <v>53386</v>
      </c>
      <c r="C4" s="1">
        <f>Datagrunnlag!E4</f>
        <v>9615</v>
      </c>
      <c r="D4" s="3">
        <f>C4/B4</f>
        <v>0.1801033978945791</v>
      </c>
    </row>
    <row r="5" spans="1:4" x14ac:dyDescent="0.35">
      <c r="A5" s="1" t="s">
        <v>25</v>
      </c>
      <c r="B5" s="1">
        <f>Datagrunnlag!C10</f>
        <v>34336</v>
      </c>
      <c r="C5" s="1">
        <f>Datagrunnlag!E10</f>
        <v>7853</v>
      </c>
      <c r="D5" s="3">
        <f t="shared" ref="D5:D10" si="0">C5/B5</f>
        <v>0.22871039142590865</v>
      </c>
    </row>
    <row r="6" spans="1:4" x14ac:dyDescent="0.35">
      <c r="A6" s="1" t="s">
        <v>32</v>
      </c>
      <c r="B6" s="1">
        <f>Datagrunnlag!C15</f>
        <v>7892</v>
      </c>
      <c r="C6" s="1">
        <f>Datagrunnlag!E15</f>
        <v>1565</v>
      </c>
      <c r="D6" s="3">
        <f t="shared" si="0"/>
        <v>0.19830207805372529</v>
      </c>
    </row>
    <row r="7" spans="1:4" x14ac:dyDescent="0.35">
      <c r="A7" s="1" t="s">
        <v>172</v>
      </c>
      <c r="B7" s="1">
        <f>Datagrunnlag!C20</f>
        <v>109316</v>
      </c>
      <c r="C7" s="1">
        <f>Datagrunnlag!E20</f>
        <v>6883</v>
      </c>
      <c r="D7" s="3">
        <f t="shared" si="0"/>
        <v>6.2964250429946217E-2</v>
      </c>
    </row>
    <row r="8" spans="1:4" x14ac:dyDescent="0.35">
      <c r="A8" s="1" t="s">
        <v>55</v>
      </c>
      <c r="B8" s="1">
        <f>Datagrunnlag!C31</f>
        <v>69250</v>
      </c>
      <c r="C8" s="1">
        <f>Datagrunnlag!E31</f>
        <v>1607</v>
      </c>
      <c r="D8" s="3">
        <f t="shared" si="0"/>
        <v>2.32057761732852E-2</v>
      </c>
    </row>
    <row r="9" spans="1:4" x14ac:dyDescent="0.35">
      <c r="A9" s="1" t="s">
        <v>76</v>
      </c>
      <c r="B9" s="1">
        <f>Datagrunnlag!C42</f>
        <v>15047</v>
      </c>
      <c r="C9" s="1">
        <f>Datagrunnlag!E42</f>
        <v>10857</v>
      </c>
      <c r="D9" s="3">
        <f t="shared" si="0"/>
        <v>0.72153917724463346</v>
      </c>
    </row>
    <row r="10" spans="1:4" x14ac:dyDescent="0.35">
      <c r="A10" s="1" t="s">
        <v>77</v>
      </c>
      <c r="B10" s="1">
        <f>Datagrunnlag!C45</f>
        <v>1011603</v>
      </c>
      <c r="C10" s="1">
        <f>Datagrunnlag!E45</f>
        <v>464875</v>
      </c>
      <c r="D10" s="3">
        <f t="shared" si="0"/>
        <v>0.45954292345910402</v>
      </c>
    </row>
    <row r="11" spans="1:4" x14ac:dyDescent="0.35">
      <c r="A11" s="1" t="s">
        <v>84</v>
      </c>
      <c r="B11" s="1">
        <f>Datagrunnlag!C50</f>
        <v>801240</v>
      </c>
      <c r="C11" s="1">
        <f>Datagrunnlag!E50</f>
        <v>654</v>
      </c>
      <c r="D11" s="3">
        <f>C11/B11</f>
        <v>8.1623483600419349E-4</v>
      </c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8CC57-49B8-4FCB-9DCE-527B57828FBC}">
  <dimension ref="A2:AE171"/>
  <sheetViews>
    <sheetView workbookViewId="0">
      <selection activeCell="B11" sqref="B11"/>
    </sheetView>
  </sheetViews>
  <sheetFormatPr baseColWidth="10" defaultColWidth="11" defaultRowHeight="15.5" x14ac:dyDescent="0.35"/>
  <cols>
    <col min="1" max="1" width="34.08203125" style="31" bestFit="1" customWidth="1"/>
    <col min="2" max="2" width="11.25" style="31" customWidth="1"/>
    <col min="3" max="3" width="9.58203125" style="31" bestFit="1" customWidth="1"/>
    <col min="4" max="7" width="9" style="31" bestFit="1" customWidth="1"/>
    <col min="8" max="8" width="37" style="31" bestFit="1" customWidth="1"/>
    <col min="9" max="14" width="9" style="31" bestFit="1" customWidth="1"/>
    <col min="15" max="15" width="13.75" style="31" bestFit="1" customWidth="1"/>
    <col min="16" max="16384" width="11" style="31"/>
  </cols>
  <sheetData>
    <row r="2" spans="1:31" x14ac:dyDescent="0.35">
      <c r="D2" s="32"/>
      <c r="H2" s="33" t="s">
        <v>175</v>
      </c>
    </row>
    <row r="3" spans="1:31" x14ac:dyDescent="0.35">
      <c r="B3" s="33" t="s">
        <v>174</v>
      </c>
      <c r="C3" s="33" t="s">
        <v>14</v>
      </c>
      <c r="D3" s="33" t="s">
        <v>17</v>
      </c>
      <c r="E3" s="33" t="s">
        <v>18</v>
      </c>
      <c r="I3" s="33" t="s">
        <v>10</v>
      </c>
      <c r="J3" s="33" t="s">
        <v>11</v>
      </c>
      <c r="K3" s="33" t="s">
        <v>0</v>
      </c>
      <c r="L3" s="33" t="s">
        <v>1</v>
      </c>
      <c r="M3" s="33" t="s">
        <v>2</v>
      </c>
      <c r="N3" s="33" t="s">
        <v>3</v>
      </c>
      <c r="O3" s="33" t="s">
        <v>4</v>
      </c>
      <c r="P3" s="33" t="s">
        <v>5</v>
      </c>
      <c r="Q3" s="33" t="s">
        <v>6</v>
      </c>
      <c r="R3" s="33" t="s">
        <v>7</v>
      </c>
      <c r="S3" s="33" t="s">
        <v>8</v>
      </c>
      <c r="T3" s="33" t="s">
        <v>9</v>
      </c>
      <c r="U3" s="33" t="s">
        <v>10</v>
      </c>
      <c r="V3" s="33" t="s">
        <v>11</v>
      </c>
      <c r="W3"/>
      <c r="X3"/>
      <c r="Y3"/>
      <c r="Z3"/>
      <c r="AA3"/>
      <c r="AB3"/>
      <c r="AC3"/>
      <c r="AD3"/>
      <c r="AE3"/>
    </row>
    <row r="4" spans="1:31" x14ac:dyDescent="0.35">
      <c r="A4" s="31" t="s">
        <v>190</v>
      </c>
      <c r="B4" s="32">
        <f>Datagrunnlag!EJ5-$B$6</f>
        <v>93675</v>
      </c>
      <c r="C4" s="32">
        <f>Datagrunnlag!EK5-$B$6</f>
        <v>87311</v>
      </c>
      <c r="D4" s="32">
        <f>Datagrunnlag!EL5-$B$6</f>
        <v>3240</v>
      </c>
      <c r="E4" s="32">
        <f>Datagrunnlag!EM5-$B$6</f>
        <v>2481</v>
      </c>
      <c r="H4" s="31" t="s">
        <v>191</v>
      </c>
      <c r="I4" s="32">
        <f>Datagrunnlag!CK4-'Rapport - Des20'!C5</f>
        <v>67028</v>
      </c>
      <c r="J4" s="32">
        <f>Datagrunnlag!CO4-'Rapport - Jan21'!C5</f>
        <v>69260</v>
      </c>
      <c r="K4" s="32">
        <f>Datagrunnlag!CS4-C6</f>
        <v>83025</v>
      </c>
      <c r="L4" s="32">
        <f>Datagrunnlag!CW5-'Rapport - Mar21'!C5</f>
        <v>75281</v>
      </c>
      <c r="M4" s="32">
        <f>Datagrunnlag!DA5-'Rapport - April21'!C5</f>
        <v>53546</v>
      </c>
      <c r="N4" s="32">
        <f>Datagrunnlag!DE5-C6</f>
        <v>51614</v>
      </c>
      <c r="O4" s="32">
        <f>Datagrunnlag!DI5</f>
        <v>54689</v>
      </c>
      <c r="P4" s="32">
        <f>Datagrunnlag!DM5</f>
        <v>42184</v>
      </c>
      <c r="Q4" s="32">
        <f>Datagrunnlag!DQ5</f>
        <v>58853</v>
      </c>
      <c r="R4" s="32">
        <f>Datagrunnlag!DU5-C6</f>
        <v>69832</v>
      </c>
      <c r="S4" s="32">
        <f>Datagrunnlag!DY5-C6</f>
        <v>58725</v>
      </c>
      <c r="T4" s="32">
        <f>Datagrunnlag!EC5-C6</f>
        <v>93039</v>
      </c>
      <c r="U4" s="32">
        <f>Datagrunnlag!EG5-C6</f>
        <v>104249</v>
      </c>
      <c r="V4" s="32">
        <f>Datagrunnlag!EK5-D6</f>
        <v>87311</v>
      </c>
      <c r="W4"/>
      <c r="X4"/>
      <c r="Y4"/>
      <c r="Z4"/>
      <c r="AA4"/>
      <c r="AB4"/>
      <c r="AC4"/>
      <c r="AD4"/>
      <c r="AE4"/>
    </row>
    <row r="5" spans="1:31" x14ac:dyDescent="0.35">
      <c r="A5" s="31" t="s">
        <v>22</v>
      </c>
      <c r="B5" s="32">
        <f>Datagrunnlag!EJ8</f>
        <v>5037</v>
      </c>
      <c r="C5" s="32">
        <f>Datagrunnlag!EK8</f>
        <v>4696</v>
      </c>
      <c r="D5" s="32">
        <f>Datagrunnlag!EL8</f>
        <v>269</v>
      </c>
      <c r="E5" s="32">
        <f>Datagrunnlag!EM8</f>
        <v>72</v>
      </c>
      <c r="H5" s="31" t="s">
        <v>22</v>
      </c>
      <c r="I5" s="32"/>
      <c r="J5" s="32"/>
      <c r="K5" s="32"/>
      <c r="L5" s="32">
        <f>Datagrunnlag!CW8</f>
        <v>5063</v>
      </c>
      <c r="M5" s="32">
        <f>Datagrunnlag!DA8</f>
        <v>5484</v>
      </c>
      <c r="N5" s="32">
        <f>Datagrunnlag!DE8</f>
        <v>5090</v>
      </c>
      <c r="O5" s="32">
        <f>Datagrunnlag!CZ8</f>
        <v>5707</v>
      </c>
      <c r="P5" s="32">
        <f>Datagrunnlag!DA8</f>
        <v>5484</v>
      </c>
      <c r="Q5" s="32">
        <f>Datagrunnlag!DQ8</f>
        <v>5380</v>
      </c>
      <c r="R5" s="32">
        <f>Datagrunnlag!DU8</f>
        <v>6142</v>
      </c>
      <c r="S5" s="32">
        <f>Datagrunnlag!DY8</f>
        <v>5363</v>
      </c>
      <c r="T5" s="32">
        <f>Datagrunnlag!EC8</f>
        <v>6562</v>
      </c>
      <c r="U5" s="32">
        <f>Datagrunnlag!EG8</f>
        <v>5103</v>
      </c>
      <c r="V5" s="32">
        <f>Datagrunnlag!EK8</f>
        <v>4696</v>
      </c>
      <c r="W5"/>
      <c r="X5"/>
      <c r="Y5"/>
      <c r="Z5"/>
      <c r="AA5"/>
      <c r="AB5"/>
      <c r="AC5"/>
      <c r="AD5"/>
      <c r="AE5"/>
    </row>
    <row r="6" spans="1:31" x14ac:dyDescent="0.35">
      <c r="A6" s="31" t="s">
        <v>188</v>
      </c>
      <c r="B6" s="32"/>
      <c r="C6" s="32"/>
      <c r="D6" s="32"/>
      <c r="E6" s="32"/>
      <c r="H6" s="31" t="s">
        <v>25</v>
      </c>
      <c r="I6" s="32">
        <f>Datagrunnlag!CK10</f>
        <v>44220</v>
      </c>
      <c r="J6" s="32">
        <f>Datagrunnlag!CO10</f>
        <v>46877</v>
      </c>
      <c r="K6" s="32">
        <f>Datagrunnlag!CS10</f>
        <v>43926</v>
      </c>
      <c r="L6" s="32">
        <f>Datagrunnlag!CW10</f>
        <v>49981</v>
      </c>
      <c r="M6" s="32">
        <f>Datagrunnlag!DA10</f>
        <v>42402</v>
      </c>
      <c r="N6" s="32">
        <f>Datagrunnlag!DE10</f>
        <v>41806</v>
      </c>
      <c r="O6" s="32">
        <f>Datagrunnlag!DI10</f>
        <v>65676</v>
      </c>
      <c r="P6" s="32">
        <f>Datagrunnlag!DM10</f>
        <v>51159</v>
      </c>
      <c r="Q6" s="32">
        <f>Datagrunnlag!DQ10</f>
        <v>55612</v>
      </c>
      <c r="R6" s="32">
        <f>Datagrunnlag!DU10</f>
        <v>54541</v>
      </c>
      <c r="S6" s="32">
        <f>Datagrunnlag!DY10</f>
        <v>54979</v>
      </c>
      <c r="T6" s="32">
        <f>Datagrunnlag!EC10</f>
        <v>51620</v>
      </c>
      <c r="U6" s="32">
        <f>Datagrunnlag!EG10</f>
        <v>51393</v>
      </c>
      <c r="V6" s="32">
        <f>Datagrunnlag!EK10</f>
        <v>55915</v>
      </c>
      <c r="W6"/>
      <c r="X6"/>
      <c r="Y6"/>
      <c r="Z6"/>
      <c r="AA6"/>
      <c r="AB6"/>
      <c r="AC6"/>
      <c r="AD6"/>
      <c r="AE6"/>
    </row>
    <row r="7" spans="1:31" x14ac:dyDescent="0.35">
      <c r="A7" s="31" t="s">
        <v>25</v>
      </c>
      <c r="B7" s="32">
        <f>Datagrunnlag!EJ10</f>
        <v>62732</v>
      </c>
      <c r="C7" s="32">
        <f>Datagrunnlag!EK10</f>
        <v>55915</v>
      </c>
      <c r="D7" s="32">
        <f>Datagrunnlag!EL10</f>
        <v>4695</v>
      </c>
      <c r="E7" s="32">
        <f>Datagrunnlag!EM10</f>
        <v>1939</v>
      </c>
      <c r="H7" s="31" t="s">
        <v>32</v>
      </c>
      <c r="I7" s="32">
        <f>Datagrunnlag!CK15</f>
        <v>10732</v>
      </c>
      <c r="J7" s="32">
        <f>Datagrunnlag!CO15</f>
        <v>11094</v>
      </c>
      <c r="K7" s="32">
        <f>Datagrunnlag!CS15</f>
        <v>10797</v>
      </c>
      <c r="L7" s="32">
        <f>Datagrunnlag!CW15</f>
        <v>12616</v>
      </c>
      <c r="M7" s="32">
        <f>Datagrunnlag!DA15</f>
        <v>11867</v>
      </c>
      <c r="N7" s="32">
        <f>Datagrunnlag!DE15</f>
        <v>13570</v>
      </c>
      <c r="O7" s="32">
        <f>Datagrunnlag!DI15</f>
        <v>19155</v>
      </c>
      <c r="P7" s="32">
        <f>Datagrunnlag!DM15</f>
        <v>17404</v>
      </c>
      <c r="Q7" s="32">
        <f>Datagrunnlag!DQ15</f>
        <v>16217</v>
      </c>
      <c r="R7" s="32">
        <f>Datagrunnlag!DU15</f>
        <v>13562</v>
      </c>
      <c r="S7" s="32">
        <f>Datagrunnlag!DY15</f>
        <v>16074</v>
      </c>
      <c r="T7" s="32">
        <f>Datagrunnlag!EC15</f>
        <v>12687</v>
      </c>
      <c r="U7" s="32">
        <f>Datagrunnlag!EG15</f>
        <v>11835</v>
      </c>
      <c r="V7" s="32">
        <f>Datagrunnlag!EK15</f>
        <v>13138</v>
      </c>
      <c r="W7"/>
      <c r="X7"/>
      <c r="Y7"/>
      <c r="Z7"/>
      <c r="AA7"/>
      <c r="AB7"/>
      <c r="AC7"/>
      <c r="AD7"/>
      <c r="AE7"/>
    </row>
    <row r="8" spans="1:31" x14ac:dyDescent="0.35">
      <c r="A8" s="31" t="s">
        <v>32</v>
      </c>
      <c r="B8" s="32">
        <f>Datagrunnlag!EJ15</f>
        <v>14327</v>
      </c>
      <c r="C8" s="32">
        <f>Datagrunnlag!EK15</f>
        <v>13138</v>
      </c>
      <c r="D8" s="32">
        <f>Datagrunnlag!EL15</f>
        <v>159</v>
      </c>
      <c r="E8" s="32">
        <f>Datagrunnlag!EM15</f>
        <v>902</v>
      </c>
      <c r="H8" s="31" t="s">
        <v>39</v>
      </c>
      <c r="I8" s="32">
        <f>Datagrunnlag!CK20</f>
        <v>107039</v>
      </c>
      <c r="J8" s="32">
        <f>Datagrunnlag!CO20</f>
        <v>77565</v>
      </c>
      <c r="K8" s="32">
        <f>Datagrunnlag!CS20</f>
        <v>74962</v>
      </c>
      <c r="L8" s="32">
        <f>Datagrunnlag!CW20</f>
        <v>76154</v>
      </c>
      <c r="M8" s="32">
        <f>Datagrunnlag!DA20</f>
        <v>75527</v>
      </c>
      <c r="N8" s="32">
        <f>Datagrunnlag!DE20</f>
        <v>71352</v>
      </c>
      <c r="O8" s="32">
        <f>Datagrunnlag!DI20</f>
        <v>105276</v>
      </c>
      <c r="P8" s="32">
        <f>Datagrunnlag!DM20</f>
        <v>65927</v>
      </c>
      <c r="Q8" s="32">
        <f>Datagrunnlag!DQ20</f>
        <v>65367</v>
      </c>
      <c r="R8" s="32">
        <f>Datagrunnlag!DU20</f>
        <v>94675</v>
      </c>
      <c r="S8" s="32">
        <f>Datagrunnlag!DY20</f>
        <v>65367</v>
      </c>
      <c r="T8" s="32">
        <f>Datagrunnlag!EC20</f>
        <v>84946</v>
      </c>
      <c r="U8" s="32">
        <f>Datagrunnlag!EG20</f>
        <v>71541</v>
      </c>
      <c r="V8" s="32">
        <f>Datagrunnlag!EK20</f>
        <v>100653</v>
      </c>
    </row>
    <row r="9" spans="1:31" x14ac:dyDescent="0.35">
      <c r="A9" s="31" t="s">
        <v>176</v>
      </c>
      <c r="B9" s="32">
        <f>Datagrunnlag!EJ20</f>
        <v>101082</v>
      </c>
      <c r="C9" s="32">
        <f>Datagrunnlag!EK20</f>
        <v>100653</v>
      </c>
      <c r="D9" s="32">
        <f>Datagrunnlag!EL20</f>
        <v>429</v>
      </c>
      <c r="E9" s="32"/>
      <c r="H9" s="31" t="s">
        <v>52</v>
      </c>
      <c r="I9" s="32">
        <f>Datagrunnlag!CK28</f>
        <v>163353</v>
      </c>
      <c r="J9" s="32">
        <f>Datagrunnlag!CO28</f>
        <v>161548</v>
      </c>
      <c r="K9" s="32">
        <f>Datagrunnlag!CS28</f>
        <v>166046</v>
      </c>
      <c r="L9" s="32">
        <f>Datagrunnlag!CW28</f>
        <v>395725</v>
      </c>
      <c r="M9" s="32">
        <f>Datagrunnlag!DA28</f>
        <v>185630</v>
      </c>
      <c r="N9" s="32">
        <f>Datagrunnlag!DE28</f>
        <v>109690</v>
      </c>
      <c r="O9" s="32">
        <f>Datagrunnlag!DI28</f>
        <v>165225</v>
      </c>
      <c r="P9" s="32">
        <f>Datagrunnlag!DM28</f>
        <v>100722</v>
      </c>
      <c r="Q9" s="32">
        <f>Datagrunnlag!DQ28</f>
        <v>106218</v>
      </c>
      <c r="R9" s="32">
        <f>Datagrunnlag!DU28</f>
        <v>129245</v>
      </c>
      <c r="S9" s="32">
        <f>Datagrunnlag!DY28</f>
        <v>106220</v>
      </c>
      <c r="T9" s="32">
        <f>Datagrunnlag!EC28</f>
        <v>159197</v>
      </c>
      <c r="U9" s="32">
        <f>Datagrunnlag!EG28</f>
        <v>176386</v>
      </c>
      <c r="V9" s="32">
        <f>Datagrunnlag!EK28</f>
        <v>167407</v>
      </c>
    </row>
    <row r="10" spans="1:31" x14ac:dyDescent="0.35">
      <c r="A10" s="31" t="s">
        <v>177</v>
      </c>
      <c r="B10" s="32">
        <f>Datagrunnlag!EJ28</f>
        <v>167523</v>
      </c>
      <c r="C10" s="32">
        <f>Datagrunnlag!EK28</f>
        <v>167407</v>
      </c>
      <c r="D10" s="32">
        <f>Datagrunnlag!EL28</f>
        <v>102</v>
      </c>
      <c r="E10" s="32"/>
      <c r="H10" s="31" t="s">
        <v>55</v>
      </c>
      <c r="I10" s="32">
        <f>Datagrunnlag!CK31</f>
        <v>49535</v>
      </c>
      <c r="J10" s="32">
        <f>Datagrunnlag!CO31</f>
        <v>72460</v>
      </c>
      <c r="K10" s="32">
        <f>Datagrunnlag!CS31</f>
        <v>62724</v>
      </c>
      <c r="L10" s="32">
        <f>Datagrunnlag!CW31</f>
        <v>75819</v>
      </c>
      <c r="M10" s="32">
        <f>Datagrunnlag!DA31</f>
        <v>114327</v>
      </c>
      <c r="N10" s="32">
        <f>Datagrunnlag!DE31</f>
        <v>85445</v>
      </c>
      <c r="O10" s="32">
        <f>Datagrunnlag!DI31</f>
        <v>78406</v>
      </c>
      <c r="P10" s="32">
        <f>Datagrunnlag!DM31</f>
        <v>68518</v>
      </c>
      <c r="Q10" s="32">
        <f>Datagrunnlag!DQ31</f>
        <v>62647</v>
      </c>
      <c r="R10" s="32">
        <f>Datagrunnlag!DU31</f>
        <v>69793</v>
      </c>
      <c r="S10" s="32">
        <f>Datagrunnlag!DY31</f>
        <v>62647</v>
      </c>
      <c r="T10" s="32">
        <f>Datagrunnlag!EC31</f>
        <v>61638</v>
      </c>
      <c r="U10" s="32">
        <f>Datagrunnlag!EG31</f>
        <v>65401</v>
      </c>
      <c r="V10" s="32">
        <f>Datagrunnlag!EK31</f>
        <v>109182</v>
      </c>
    </row>
    <row r="11" spans="1:31" x14ac:dyDescent="0.35">
      <c r="A11" s="31" t="s">
        <v>55</v>
      </c>
      <c r="B11" s="32">
        <f>Datagrunnlag!EJ32</f>
        <v>3030</v>
      </c>
      <c r="C11" s="32">
        <f>Datagrunnlag!EK32</f>
        <v>2875</v>
      </c>
      <c r="D11" s="32">
        <f>Datagrunnlag!EL32</f>
        <v>152</v>
      </c>
      <c r="E11" s="32"/>
      <c r="H11" s="33" t="s">
        <v>178</v>
      </c>
    </row>
    <row r="12" spans="1:31" x14ac:dyDescent="0.35">
      <c r="A12" s="31" t="s">
        <v>76</v>
      </c>
      <c r="B12" s="32">
        <f>Datagrunnlag!EJ42</f>
        <v>21444</v>
      </c>
      <c r="C12" s="32">
        <f>Datagrunnlag!EK42</f>
        <v>6151</v>
      </c>
      <c r="D12" s="32">
        <f>Datagrunnlag!EL42</f>
        <v>15293</v>
      </c>
      <c r="E12" s="32"/>
      <c r="H12" s="33"/>
      <c r="I12" s="33" t="s">
        <v>10</v>
      </c>
      <c r="J12" s="33" t="s">
        <v>11</v>
      </c>
      <c r="K12" s="33" t="s">
        <v>0</v>
      </c>
      <c r="L12" s="33" t="s">
        <v>1</v>
      </c>
      <c r="M12" s="33" t="s">
        <v>2</v>
      </c>
      <c r="N12" s="33" t="s">
        <v>3</v>
      </c>
      <c r="O12" s="33" t="s">
        <v>4</v>
      </c>
      <c r="P12" s="33" t="s">
        <v>5</v>
      </c>
      <c r="Q12" s="33" t="s">
        <v>6</v>
      </c>
      <c r="R12" s="33" t="str">
        <f>R3</f>
        <v>September</v>
      </c>
      <c r="S12" s="33" t="s">
        <v>8</v>
      </c>
      <c r="T12" s="33" t="str">
        <f>T3</f>
        <v>November</v>
      </c>
      <c r="U12" s="33" t="s">
        <v>10</v>
      </c>
      <c r="V12" s="33" t="s">
        <v>11</v>
      </c>
    </row>
    <row r="13" spans="1:31" x14ac:dyDescent="0.35">
      <c r="A13" s="31" t="s">
        <v>77</v>
      </c>
      <c r="B13" s="32">
        <f>Datagrunnlag!EJ45</f>
        <v>2050128</v>
      </c>
      <c r="C13" s="32">
        <f>Datagrunnlag!EK45</f>
        <v>1399504</v>
      </c>
      <c r="D13" s="32">
        <f>Datagrunnlag!EL45</f>
        <v>650591</v>
      </c>
      <c r="E13" s="32"/>
      <c r="H13" s="31" t="s">
        <v>56</v>
      </c>
      <c r="I13" s="32">
        <f>Datagrunnlag!CK32</f>
        <v>1985</v>
      </c>
      <c r="J13" s="32">
        <f>Datagrunnlag!CO32</f>
        <v>2504</v>
      </c>
      <c r="K13" s="32">
        <f>Datagrunnlag!CS32</f>
        <v>2094</v>
      </c>
      <c r="L13" s="32">
        <f>Datagrunnlag!CW32</f>
        <v>2167</v>
      </c>
      <c r="M13" s="32">
        <f>Datagrunnlag!DA32</f>
        <v>1793</v>
      </c>
      <c r="N13" s="32">
        <f>Datagrunnlag!DE32</f>
        <v>1613</v>
      </c>
      <c r="O13" s="32">
        <f>Datagrunnlag!DI32</f>
        <v>2299</v>
      </c>
      <c r="P13" s="32">
        <f>Datagrunnlag!DM32</f>
        <v>1676</v>
      </c>
      <c r="Q13" s="32">
        <f>Datagrunnlag!DQ32</f>
        <v>2070</v>
      </c>
      <c r="R13" s="32">
        <f>Datagrunnlag!DU32</f>
        <v>2829</v>
      </c>
      <c r="S13" s="32">
        <f>Datagrunnlag!DY32</f>
        <v>2070</v>
      </c>
      <c r="T13" s="32">
        <f>Datagrunnlag!EC32</f>
        <v>2467</v>
      </c>
      <c r="U13" s="32">
        <f>Datagrunnlag!EF32</f>
        <v>2953</v>
      </c>
      <c r="V13" s="32">
        <f>Datagrunnlag!EK32</f>
        <v>2875</v>
      </c>
    </row>
    <row r="14" spans="1:31" x14ac:dyDescent="0.35">
      <c r="A14" s="31" t="s">
        <v>173</v>
      </c>
      <c r="B14" s="32">
        <f>Datagrunnlag!EJ50</f>
        <v>2079856</v>
      </c>
      <c r="C14" s="32">
        <f>Datagrunnlag!EK50</f>
        <v>2079318</v>
      </c>
      <c r="D14" s="32">
        <f>Datagrunnlag!EL50</f>
        <v>538</v>
      </c>
      <c r="E14" s="32"/>
      <c r="H14" s="31" t="s">
        <v>58</v>
      </c>
      <c r="I14" s="32">
        <f>Datagrunnlag!CK33</f>
        <v>23</v>
      </c>
      <c r="J14" s="32">
        <f>Datagrunnlag!CO33</f>
        <v>49</v>
      </c>
      <c r="K14" s="32">
        <f>Datagrunnlag!CS33</f>
        <v>31</v>
      </c>
      <c r="L14" s="32">
        <f>Datagrunnlag!CW33</f>
        <v>37</v>
      </c>
      <c r="M14" s="32">
        <f>Datagrunnlag!DA33</f>
        <v>37</v>
      </c>
      <c r="N14" s="32">
        <f>Datagrunnlag!DE33</f>
        <v>23</v>
      </c>
      <c r="O14" s="32">
        <f>Datagrunnlag!DI33</f>
        <v>35</v>
      </c>
      <c r="P14" s="32">
        <f>Datagrunnlag!DM33</f>
        <v>33</v>
      </c>
      <c r="Q14" s="32">
        <f>Datagrunnlag!DQ33</f>
        <v>29</v>
      </c>
      <c r="R14" s="32">
        <f>Datagrunnlag!DU33</f>
        <v>34</v>
      </c>
      <c r="S14" s="32">
        <f>Datagrunnlag!DY33</f>
        <v>29</v>
      </c>
      <c r="T14" s="32">
        <f>Datagrunnlag!EC33</f>
        <v>43</v>
      </c>
      <c r="U14" s="32">
        <f>Datagrunnlag!EF33</f>
        <v>32</v>
      </c>
      <c r="V14" s="32">
        <f>Datagrunnlag!EK33</f>
        <v>26</v>
      </c>
    </row>
    <row r="15" spans="1:31" x14ac:dyDescent="0.35">
      <c r="H15" s="31" t="s">
        <v>60</v>
      </c>
      <c r="I15" s="32">
        <f>Datagrunnlag!CK34</f>
        <v>241</v>
      </c>
      <c r="J15" s="32">
        <f>Datagrunnlag!CO34</f>
        <v>270</v>
      </c>
      <c r="K15" s="32">
        <f>Datagrunnlag!CS34</f>
        <v>366</v>
      </c>
      <c r="L15" s="32">
        <f>Datagrunnlag!CW34</f>
        <v>243</v>
      </c>
      <c r="M15" s="32">
        <f>Datagrunnlag!DA34</f>
        <v>240</v>
      </c>
      <c r="N15" s="32">
        <f>Datagrunnlag!DE34</f>
        <v>197</v>
      </c>
      <c r="O15" s="32">
        <f>Datagrunnlag!DI34</f>
        <v>225</v>
      </c>
      <c r="P15" s="32">
        <f>Datagrunnlag!DM34</f>
        <v>223</v>
      </c>
      <c r="Q15" s="32">
        <f>Datagrunnlag!DQ34</f>
        <v>258</v>
      </c>
      <c r="R15" s="32">
        <f>Datagrunnlag!DU34</f>
        <v>402</v>
      </c>
      <c r="S15" s="32">
        <f>Datagrunnlag!DY34</f>
        <v>258</v>
      </c>
      <c r="T15" s="32">
        <f>Datagrunnlag!EC34</f>
        <v>341</v>
      </c>
      <c r="U15" s="32">
        <f>Datagrunnlag!EF34</f>
        <v>257</v>
      </c>
      <c r="V15" s="32">
        <f>Datagrunnlag!EK34</f>
        <v>295</v>
      </c>
    </row>
    <row r="16" spans="1:31" x14ac:dyDescent="0.35">
      <c r="H16" s="31" t="s">
        <v>62</v>
      </c>
      <c r="I16" s="32">
        <f>Datagrunnlag!CK35</f>
        <v>514</v>
      </c>
      <c r="J16" s="32">
        <f>Datagrunnlag!CO35</f>
        <v>555</v>
      </c>
      <c r="K16" s="32">
        <f>Datagrunnlag!CS35</f>
        <v>635</v>
      </c>
      <c r="L16" s="32">
        <f>Datagrunnlag!CW35</f>
        <v>673</v>
      </c>
      <c r="M16" s="32">
        <f>Datagrunnlag!DA35</f>
        <v>661</v>
      </c>
      <c r="N16" s="32">
        <f>Datagrunnlag!DE35</f>
        <v>676</v>
      </c>
      <c r="O16" s="32">
        <f>Datagrunnlag!DI35</f>
        <v>883</v>
      </c>
      <c r="P16" s="32">
        <f>Datagrunnlag!DM35</f>
        <v>607</v>
      </c>
      <c r="Q16" s="32">
        <f>Datagrunnlag!DQ35</f>
        <v>727</v>
      </c>
      <c r="R16" s="32">
        <f>Datagrunnlag!DU35</f>
        <v>810</v>
      </c>
      <c r="S16" s="32">
        <f>Datagrunnlag!DY35</f>
        <v>727</v>
      </c>
      <c r="T16" s="32">
        <f>Datagrunnlag!EC35</f>
        <v>970</v>
      </c>
      <c r="U16" s="32">
        <f>Datagrunnlag!EF35</f>
        <v>915</v>
      </c>
      <c r="V16" s="32">
        <f>Datagrunnlag!EK35</f>
        <v>798</v>
      </c>
    </row>
    <row r="17" spans="8:22" x14ac:dyDescent="0.35">
      <c r="H17" s="31" t="s">
        <v>64</v>
      </c>
      <c r="I17" s="32">
        <f>Datagrunnlag!CK36</f>
        <v>520</v>
      </c>
      <c r="J17" s="32">
        <f>Datagrunnlag!CO36</f>
        <v>601</v>
      </c>
      <c r="K17" s="32">
        <f>Datagrunnlag!CS36</f>
        <v>552</v>
      </c>
      <c r="L17" s="32">
        <f>Datagrunnlag!CW36</f>
        <v>688</v>
      </c>
      <c r="M17" s="32">
        <f>Datagrunnlag!DA36</f>
        <v>755</v>
      </c>
      <c r="N17" s="32">
        <f>Datagrunnlag!DE36</f>
        <v>595</v>
      </c>
      <c r="O17" s="32">
        <f>Datagrunnlag!DI36</f>
        <v>957</v>
      </c>
      <c r="P17" s="32">
        <f>Datagrunnlag!DM36</f>
        <v>717</v>
      </c>
      <c r="Q17" s="32">
        <f>Datagrunnlag!DQ36</f>
        <v>654</v>
      </c>
      <c r="R17" s="32">
        <f>Datagrunnlag!DU36</f>
        <v>658</v>
      </c>
      <c r="S17" s="32">
        <f>Datagrunnlag!DY36</f>
        <v>654</v>
      </c>
      <c r="T17" s="32">
        <f>Datagrunnlag!EC36</f>
        <v>687</v>
      </c>
      <c r="U17" s="32">
        <f>Datagrunnlag!EF36</f>
        <v>634</v>
      </c>
      <c r="V17" s="32">
        <f>Datagrunnlag!EK36</f>
        <v>586</v>
      </c>
    </row>
    <row r="18" spans="8:22" x14ac:dyDescent="0.35">
      <c r="H18" s="31" t="s">
        <v>66</v>
      </c>
      <c r="I18" s="32">
        <f>Datagrunnlag!CK37</f>
        <v>45</v>
      </c>
      <c r="J18" s="32">
        <f>Datagrunnlag!CO37</f>
        <v>75</v>
      </c>
      <c r="K18" s="32">
        <f>Datagrunnlag!CS37</f>
        <v>75</v>
      </c>
      <c r="L18" s="32">
        <f>Datagrunnlag!CW37</f>
        <v>76</v>
      </c>
      <c r="M18" s="32">
        <f>Datagrunnlag!DA37</f>
        <v>100</v>
      </c>
      <c r="N18" s="32">
        <f>Datagrunnlag!DE37</f>
        <v>68</v>
      </c>
      <c r="O18" s="32">
        <f>Datagrunnlag!DI37</f>
        <v>98</v>
      </c>
      <c r="P18" s="32">
        <f>Datagrunnlag!DM37</f>
        <v>72</v>
      </c>
      <c r="Q18" s="32">
        <f>Datagrunnlag!DQ37</f>
        <v>82</v>
      </c>
      <c r="R18" s="32">
        <f>Datagrunnlag!DU37</f>
        <v>124</v>
      </c>
      <c r="S18" s="32">
        <f>Datagrunnlag!DY37</f>
        <v>82</v>
      </c>
      <c r="T18" s="32">
        <f>Datagrunnlag!EC37</f>
        <v>109</v>
      </c>
      <c r="U18" s="32">
        <f>Datagrunnlag!EF37</f>
        <v>89</v>
      </c>
      <c r="V18" s="32">
        <f>Datagrunnlag!EK37</f>
        <v>107</v>
      </c>
    </row>
    <row r="19" spans="8:22" x14ac:dyDescent="0.35">
      <c r="H19" s="31" t="s">
        <v>68</v>
      </c>
      <c r="I19" s="32">
        <f>Datagrunnlag!CK38</f>
        <v>151</v>
      </c>
      <c r="J19" s="32">
        <f>Datagrunnlag!CO38</f>
        <v>169</v>
      </c>
      <c r="K19" s="32">
        <f>Datagrunnlag!CS38</f>
        <v>177</v>
      </c>
      <c r="L19" s="32">
        <f>Datagrunnlag!CW38</f>
        <v>239</v>
      </c>
      <c r="M19" s="32">
        <f>Datagrunnlag!DA38</f>
        <v>560</v>
      </c>
      <c r="N19" s="32">
        <f>Datagrunnlag!DE38</f>
        <v>556</v>
      </c>
      <c r="O19" s="32">
        <f>Datagrunnlag!DI38</f>
        <v>858</v>
      </c>
      <c r="P19" s="32">
        <f>Datagrunnlag!DM38</f>
        <v>218</v>
      </c>
      <c r="Q19" s="32">
        <f>Datagrunnlag!DQ38</f>
        <v>779</v>
      </c>
      <c r="R19" s="32">
        <f>Datagrunnlag!DU38</f>
        <v>879</v>
      </c>
      <c r="S19" s="32">
        <f>Datagrunnlag!DY38</f>
        <v>779</v>
      </c>
      <c r="T19" s="32">
        <f>Datagrunnlag!EC38</f>
        <v>550</v>
      </c>
      <c r="U19" s="32">
        <f>Datagrunnlag!EF38</f>
        <v>179</v>
      </c>
      <c r="V19" s="32">
        <f>Datagrunnlag!EK38</f>
        <v>123</v>
      </c>
    </row>
    <row r="20" spans="8:22" x14ac:dyDescent="0.35">
      <c r="H20" s="31" t="s">
        <v>70</v>
      </c>
      <c r="I20" s="32">
        <f>Datagrunnlag!CK39</f>
        <v>9</v>
      </c>
      <c r="J20" s="32">
        <f>Datagrunnlag!CO39</f>
        <v>19</v>
      </c>
      <c r="K20" s="32">
        <f>Datagrunnlag!CS39</f>
        <v>26</v>
      </c>
      <c r="L20" s="32">
        <f>Datagrunnlag!CW39</f>
        <v>34</v>
      </c>
      <c r="M20" s="32">
        <f>Datagrunnlag!DA39</f>
        <v>19</v>
      </c>
      <c r="N20" s="32">
        <f>Datagrunnlag!DE39</f>
        <v>17</v>
      </c>
      <c r="O20" s="32">
        <f>Datagrunnlag!DI39</f>
        <v>25</v>
      </c>
      <c r="P20" s="32">
        <f>Datagrunnlag!DM39</f>
        <v>5</v>
      </c>
      <c r="Q20" s="32">
        <f>Datagrunnlag!DQ39</f>
        <v>14</v>
      </c>
      <c r="R20" s="32">
        <f>Datagrunnlag!DU39</f>
        <v>17</v>
      </c>
      <c r="S20" s="32">
        <f>Datagrunnlag!DY39</f>
        <v>14</v>
      </c>
      <c r="T20" s="32">
        <f>Datagrunnlag!EC39</f>
        <v>18</v>
      </c>
      <c r="U20" s="32">
        <f>Datagrunnlag!EF39</f>
        <v>11</v>
      </c>
      <c r="V20" s="32">
        <f>Datagrunnlag!EK39</f>
        <v>29</v>
      </c>
    </row>
    <row r="21" spans="8:22" x14ac:dyDescent="0.35">
      <c r="H21" s="31" t="s">
        <v>72</v>
      </c>
      <c r="I21" s="32">
        <f>Datagrunnlag!CK40</f>
        <v>46047</v>
      </c>
      <c r="J21" s="32">
        <f>Datagrunnlag!CO40</f>
        <v>68218</v>
      </c>
      <c r="K21" s="32">
        <f>Datagrunnlag!CS40</f>
        <v>58768</v>
      </c>
      <c r="L21" s="32">
        <f>Datagrunnlag!CW40</f>
        <v>71662</v>
      </c>
      <c r="M21" s="32">
        <f>Datagrunnlag!DA40</f>
        <v>110162</v>
      </c>
      <c r="N21" s="32">
        <f>Datagrunnlag!DE40</f>
        <v>81700</v>
      </c>
      <c r="O21" s="32">
        <f>Datagrunnlag!DI40</f>
        <v>73026</v>
      </c>
      <c r="P21" s="32">
        <f>Datagrunnlag!DM40</f>
        <v>64967</v>
      </c>
      <c r="Q21" s="32">
        <f>Datagrunnlag!DQ40</f>
        <v>58034</v>
      </c>
      <c r="R21" s="32">
        <f>Datagrunnlag!DU40</f>
        <v>64040</v>
      </c>
      <c r="S21" s="32">
        <f>Datagrunnlag!DY40</f>
        <v>58034</v>
      </c>
      <c r="T21" s="32">
        <f>Datagrunnlag!EC40</f>
        <v>56453</v>
      </c>
      <c r="U21" s="32">
        <f>Datagrunnlag!EF40</f>
        <v>60877</v>
      </c>
      <c r="V21" s="32">
        <f>Datagrunnlag!EK40</f>
        <v>104343</v>
      </c>
    </row>
    <row r="141" spans="1:5" x14ac:dyDescent="0.35">
      <c r="A141" s="31" t="s">
        <v>186</v>
      </c>
    </row>
    <row r="142" spans="1:5" ht="17.5" x14ac:dyDescent="0.35">
      <c r="A142" s="27" t="s">
        <v>192</v>
      </c>
      <c r="B142" s="27" t="s">
        <v>123</v>
      </c>
    </row>
    <row r="143" spans="1:5" ht="18.5" x14ac:dyDescent="0.45">
      <c r="A143" s="34" t="str">
        <f>Datagrunnlag!A5</f>
        <v>BRS-NO-101</v>
      </c>
      <c r="B143" s="34">
        <f>Datagrunnlag!EK5</f>
        <v>87311</v>
      </c>
      <c r="D143" s="32"/>
      <c r="E143" s="32"/>
    </row>
    <row r="144" spans="1:5" ht="18.5" x14ac:dyDescent="0.45">
      <c r="A144" s="34" t="str">
        <f>Datagrunnlag!A8</f>
        <v>BRS-NO-104</v>
      </c>
      <c r="B144" s="34">
        <f>Datagrunnlag!EK8</f>
        <v>4696</v>
      </c>
    </row>
    <row r="145" spans="1:2" ht="18.5" x14ac:dyDescent="0.45">
      <c r="A145" s="34" t="str">
        <f>Datagrunnlag!A11</f>
        <v>BRS-NO-102</v>
      </c>
      <c r="B145" s="34">
        <f>Datagrunnlag!EK11</f>
        <v>7194</v>
      </c>
    </row>
    <row r="146" spans="1:2" ht="18.5" x14ac:dyDescent="0.45">
      <c r="A146" s="34" t="str">
        <f>Datagrunnlag!A12</f>
        <v>BRS-NO-103</v>
      </c>
      <c r="B146" s="34">
        <f>Datagrunnlag!EK12</f>
        <v>37294</v>
      </c>
    </row>
    <row r="147" spans="1:2" ht="18.5" x14ac:dyDescent="0.45">
      <c r="A147" s="34" t="str">
        <f>Datagrunnlag!A13</f>
        <v>BRS-NO-123</v>
      </c>
      <c r="B147" s="34">
        <f>Datagrunnlag!EK13</f>
        <v>11427</v>
      </c>
    </row>
    <row r="148" spans="1:2" ht="18.5" x14ac:dyDescent="0.45">
      <c r="A148" s="34" t="str">
        <f>Datagrunnlag!A16</f>
        <v>BRS-NO-201</v>
      </c>
      <c r="B148" s="34">
        <f>Datagrunnlag!EK16</f>
        <v>8790</v>
      </c>
    </row>
    <row r="149" spans="1:2" ht="18.5" x14ac:dyDescent="0.45">
      <c r="A149" s="34" t="str">
        <f>Datagrunnlag!A17</f>
        <v>BRS-NO-202</v>
      </c>
      <c r="B149" s="34">
        <f>Datagrunnlag!EK17</f>
        <v>3135</v>
      </c>
    </row>
    <row r="150" spans="1:2" ht="18.5" x14ac:dyDescent="0.45">
      <c r="A150" s="34" t="str">
        <f>Datagrunnlag!A18</f>
        <v>BRS-NO-211</v>
      </c>
      <c r="B150" s="34">
        <f>Datagrunnlag!EK18</f>
        <v>1213</v>
      </c>
    </row>
    <row r="151" spans="1:2" ht="18.5" x14ac:dyDescent="0.45">
      <c r="A151" s="34" t="str">
        <f>Datagrunnlag!A21</f>
        <v>BRS-NO-121</v>
      </c>
      <c r="B151" s="34">
        <f>Datagrunnlag!EK21</f>
        <v>5366</v>
      </c>
    </row>
    <row r="152" spans="1:2" ht="18.5" x14ac:dyDescent="0.45">
      <c r="A152" s="34" t="str">
        <f>Datagrunnlag!A22</f>
        <v>BRS-NO-122</v>
      </c>
      <c r="B152" s="34">
        <f>Datagrunnlag!EK22</f>
        <v>3078</v>
      </c>
    </row>
    <row r="153" spans="1:2" ht="18.5" x14ac:dyDescent="0.45">
      <c r="A153" s="34" t="str">
        <f>Datagrunnlag!A23</f>
        <v>BRS-NO-212</v>
      </c>
      <c r="B153" s="34">
        <f>Datagrunnlag!EK23</f>
        <v>747</v>
      </c>
    </row>
    <row r="154" spans="1:2" ht="18.5" x14ac:dyDescent="0.45">
      <c r="A154" s="34" t="str">
        <f>Datagrunnlag!A24</f>
        <v>BRS-NO-213</v>
      </c>
      <c r="B154" s="34">
        <f>Datagrunnlag!EK24</f>
        <v>1090</v>
      </c>
    </row>
    <row r="155" spans="1:2" ht="18.5" x14ac:dyDescent="0.45">
      <c r="A155" s="34" t="str">
        <f>Datagrunnlag!A25</f>
        <v>BRS-NO-302</v>
      </c>
      <c r="B155" s="34">
        <f>Datagrunnlag!EK25</f>
        <v>89339</v>
      </c>
    </row>
    <row r="156" spans="1:2" ht="18.5" x14ac:dyDescent="0.45">
      <c r="A156" s="34" t="str">
        <f>Datagrunnlag!A26</f>
        <v>BRS-NO-306</v>
      </c>
      <c r="B156" s="34">
        <f>Datagrunnlag!EK26</f>
        <v>1033</v>
      </c>
    </row>
    <row r="157" spans="1:2" ht="18.5" x14ac:dyDescent="0.45">
      <c r="A157" s="34" t="str">
        <f>Datagrunnlag!A29</f>
        <v>BRS-NO-301</v>
      </c>
      <c r="B157" s="34">
        <f>Datagrunnlag!EK29</f>
        <v>167407</v>
      </c>
    </row>
    <row r="158" spans="1:2" ht="18.5" x14ac:dyDescent="0.45">
      <c r="A158" s="34" t="str">
        <f>Datagrunnlag!A32</f>
        <v>BRS-NO-111</v>
      </c>
      <c r="B158" s="34">
        <f>Datagrunnlag!EK32</f>
        <v>2875</v>
      </c>
    </row>
    <row r="159" spans="1:2" ht="18.5" x14ac:dyDescent="0.45">
      <c r="A159" s="34" t="str">
        <f>Datagrunnlag!A33</f>
        <v>BRS-NO-132</v>
      </c>
      <c r="B159" s="34">
        <f>Datagrunnlag!EK33</f>
        <v>26</v>
      </c>
    </row>
    <row r="160" spans="1:2" ht="18.5" x14ac:dyDescent="0.45">
      <c r="A160" s="34" t="str">
        <f>Datagrunnlag!A34</f>
        <v>BRS-NO-133</v>
      </c>
      <c r="B160" s="34">
        <f>Datagrunnlag!EK34</f>
        <v>295</v>
      </c>
    </row>
    <row r="161" spans="1:2" ht="18.5" x14ac:dyDescent="0.45">
      <c r="A161" s="34" t="s">
        <v>62</v>
      </c>
      <c r="B161" s="34">
        <f>Datagrunnlag!EK35</f>
        <v>798</v>
      </c>
    </row>
    <row r="162" spans="1:2" ht="18.5" x14ac:dyDescent="0.45">
      <c r="A162" s="34" t="str">
        <f>Datagrunnlag!A36</f>
        <v>BRS-NO-221</v>
      </c>
      <c r="B162" s="34">
        <f>Datagrunnlag!EK36</f>
        <v>586</v>
      </c>
    </row>
    <row r="163" spans="1:2" ht="18.5" x14ac:dyDescent="0.45">
      <c r="A163" s="34" t="str">
        <f>Datagrunnlag!A37</f>
        <v>BRS-NO-222</v>
      </c>
      <c r="B163" s="34">
        <f>Datagrunnlag!EK37</f>
        <v>107</v>
      </c>
    </row>
    <row r="164" spans="1:2" ht="18.5" x14ac:dyDescent="0.45">
      <c r="A164" s="34" t="str">
        <f>Datagrunnlag!A38</f>
        <v>BRS-NO-223</v>
      </c>
      <c r="B164" s="34">
        <f>Datagrunnlag!EK38</f>
        <v>123</v>
      </c>
    </row>
    <row r="165" spans="1:2" ht="18.5" x14ac:dyDescent="0.45">
      <c r="A165" s="34" t="str">
        <f>Datagrunnlag!A39</f>
        <v>BRS-NO-224</v>
      </c>
      <c r="B165" s="34">
        <f>Datagrunnlag!EK39</f>
        <v>29</v>
      </c>
    </row>
    <row r="166" spans="1:2" ht="18.5" x14ac:dyDescent="0.45">
      <c r="A166" s="34" t="str">
        <f>Datagrunnlag!A40</f>
        <v>BRS-NO-402</v>
      </c>
      <c r="B166" s="34">
        <f>Datagrunnlag!EK40</f>
        <v>104343</v>
      </c>
    </row>
    <row r="167" spans="1:2" ht="18.5" x14ac:dyDescent="0.45">
      <c r="A167" s="34" t="str">
        <f>Datagrunnlag!A43</f>
        <v>BRS-NO-622</v>
      </c>
      <c r="B167" s="34">
        <f>Datagrunnlag!EK43</f>
        <v>6151</v>
      </c>
    </row>
    <row r="168" spans="1:2" ht="18.5" x14ac:dyDescent="0.45">
      <c r="A168" s="34" t="str">
        <f>Datagrunnlag!A46</f>
        <v>BRS-NO-303</v>
      </c>
      <c r="B168" s="34">
        <f>Datagrunnlag!EK46</f>
        <v>17816</v>
      </c>
    </row>
    <row r="169" spans="1:2" ht="18.5" x14ac:dyDescent="0.45">
      <c r="A169" s="34" t="str">
        <f>Datagrunnlag!A47</f>
        <v>BRS-NO-315</v>
      </c>
      <c r="B169" s="34">
        <f>Datagrunnlag!EK47</f>
        <v>286354</v>
      </c>
    </row>
    <row r="170" spans="1:2" ht="18.5" x14ac:dyDescent="0.45">
      <c r="A170" s="34" t="str">
        <f>Datagrunnlag!A48</f>
        <v>BRS-NO-611</v>
      </c>
      <c r="B170" s="34">
        <f>Datagrunnlag!EK48</f>
        <v>1095334</v>
      </c>
    </row>
    <row r="171" spans="1:2" ht="18.5" x14ac:dyDescent="0.45">
      <c r="A171" s="34" t="str">
        <f>Datagrunnlag!A51</f>
        <v>BRS-NO-317</v>
      </c>
      <c r="B171" s="34">
        <f>Datagrunnlag!EK51</f>
        <v>2079318</v>
      </c>
    </row>
  </sheetData>
  <pageMargins left="0.7" right="0.7" top="0.75" bottom="0.75" header="0.3" footer="0.3"/>
  <pageSetup paperSize="9" orientation="portrait"/>
  <drawing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9E5EB-3E80-41E5-9628-3D4DF8BE437E}">
  <dimension ref="A2:W171"/>
  <sheetViews>
    <sheetView workbookViewId="0">
      <selection activeCell="A157" sqref="A157"/>
    </sheetView>
  </sheetViews>
  <sheetFormatPr baseColWidth="10" defaultColWidth="11" defaultRowHeight="15.5" x14ac:dyDescent="0.35"/>
  <cols>
    <col min="1" max="1" width="35.5" style="31" bestFit="1" customWidth="1"/>
    <col min="2" max="2" width="11.25" style="31" customWidth="1"/>
    <col min="3" max="3" width="9.58203125" style="31" bestFit="1" customWidth="1"/>
    <col min="4" max="7" width="9" style="31" bestFit="1" customWidth="1"/>
    <col min="8" max="8" width="37" style="31" bestFit="1" customWidth="1"/>
    <col min="9" max="16384" width="11" style="31"/>
  </cols>
  <sheetData>
    <row r="2" spans="1:23" x14ac:dyDescent="0.35">
      <c r="D2" s="32"/>
      <c r="H2" s="33" t="s">
        <v>175</v>
      </c>
      <c r="N2" s="67">
        <v>2022</v>
      </c>
      <c r="O2" s="67"/>
      <c r="P2" s="67"/>
      <c r="Q2" s="67"/>
      <c r="R2" s="67"/>
      <c r="S2" s="67"/>
      <c r="T2" s="67"/>
      <c r="U2" s="67"/>
    </row>
    <row r="3" spans="1:23" x14ac:dyDescent="0.35">
      <c r="B3" s="33" t="s">
        <v>174</v>
      </c>
      <c r="C3" s="33" t="s">
        <v>14</v>
      </c>
      <c r="D3" s="33" t="s">
        <v>17</v>
      </c>
      <c r="E3" s="33" t="s">
        <v>18</v>
      </c>
      <c r="I3" s="33" t="s">
        <v>6</v>
      </c>
      <c r="J3" s="33" t="s">
        <v>7</v>
      </c>
      <c r="K3" s="33" t="s">
        <v>8</v>
      </c>
      <c r="L3" s="33" t="s">
        <v>9</v>
      </c>
      <c r="M3" s="33" t="s">
        <v>10</v>
      </c>
      <c r="N3" s="33" t="s">
        <v>11</v>
      </c>
      <c r="O3" s="33" t="s">
        <v>0</v>
      </c>
      <c r="P3" s="33" t="s">
        <v>1</v>
      </c>
      <c r="Q3" s="33" t="s">
        <v>2</v>
      </c>
      <c r="R3" s="33" t="s">
        <v>3</v>
      </c>
      <c r="S3" s="33" t="s">
        <v>4</v>
      </c>
      <c r="T3" s="33" t="s">
        <v>5</v>
      </c>
      <c r="U3" s="33" t="s">
        <v>6</v>
      </c>
      <c r="V3"/>
      <c r="W3"/>
    </row>
    <row r="4" spans="1:23" x14ac:dyDescent="0.35">
      <c r="A4" s="31" t="s">
        <v>190</v>
      </c>
      <c r="B4" s="32">
        <f>Datagrunnlag!EN5-$B$6</f>
        <v>62293</v>
      </c>
      <c r="C4" s="32">
        <f>Datagrunnlag!EO5-$B$6</f>
        <v>58203</v>
      </c>
      <c r="D4" s="32">
        <f>Datagrunnlag!EP5</f>
        <v>2477</v>
      </c>
      <c r="E4" s="32">
        <f>Datagrunnlag!EQ5</f>
        <v>1220</v>
      </c>
      <c r="H4" s="31" t="s">
        <v>191</v>
      </c>
      <c r="I4" s="32">
        <f>Datagrunnlag!DQ5</f>
        <v>58853</v>
      </c>
      <c r="J4" s="32">
        <f>Datagrunnlag!DU5-C6</f>
        <v>69832</v>
      </c>
      <c r="K4" s="32">
        <f>Datagrunnlag!DY5-C6</f>
        <v>58725</v>
      </c>
      <c r="L4" s="32">
        <f>Datagrunnlag!EC5-C6</f>
        <v>93039</v>
      </c>
      <c r="M4" s="32">
        <f>Datagrunnlag!EG5-C6</f>
        <v>104249</v>
      </c>
      <c r="N4" s="32">
        <f>Datagrunnlag!EK5-D6</f>
        <v>87311</v>
      </c>
      <c r="O4" s="32">
        <f>Datagrunnlag!EO5-C6</f>
        <v>58203</v>
      </c>
      <c r="P4"/>
      <c r="Q4"/>
      <c r="R4"/>
      <c r="S4"/>
      <c r="T4"/>
      <c r="U4"/>
      <c r="V4"/>
      <c r="W4"/>
    </row>
    <row r="5" spans="1:23" x14ac:dyDescent="0.35">
      <c r="A5" s="31" t="s">
        <v>22</v>
      </c>
      <c r="B5" s="32">
        <f>Datagrunnlag!EN8</f>
        <v>5288</v>
      </c>
      <c r="C5" s="32">
        <f>Datagrunnlag!EO8</f>
        <v>5038</v>
      </c>
      <c r="D5" s="32">
        <f>Datagrunnlag!EP8</f>
        <v>213</v>
      </c>
      <c r="E5" s="32">
        <f>Datagrunnlag!EQ8</f>
        <v>37</v>
      </c>
      <c r="H5" s="31" t="s">
        <v>22</v>
      </c>
      <c r="I5" s="32">
        <f>Datagrunnlag!DQ8</f>
        <v>5380</v>
      </c>
      <c r="J5" s="32">
        <f>Datagrunnlag!DU8</f>
        <v>6142</v>
      </c>
      <c r="K5" s="32">
        <f>Datagrunnlag!DY8</f>
        <v>5363</v>
      </c>
      <c r="L5" s="32">
        <f>Datagrunnlag!EC8</f>
        <v>6562</v>
      </c>
      <c r="M5" s="32">
        <f>Datagrunnlag!EG8</f>
        <v>5103</v>
      </c>
      <c r="N5" s="32">
        <f>Datagrunnlag!EK8</f>
        <v>4696</v>
      </c>
      <c r="O5" s="32">
        <f>Datagrunnlag!EO8</f>
        <v>5038</v>
      </c>
      <c r="P5"/>
      <c r="Q5"/>
      <c r="R5"/>
      <c r="S5"/>
      <c r="T5"/>
      <c r="U5"/>
      <c r="V5"/>
      <c r="W5"/>
    </row>
    <row r="6" spans="1:23" x14ac:dyDescent="0.35">
      <c r="A6" s="4" t="s">
        <v>188</v>
      </c>
      <c r="B6" s="32"/>
      <c r="C6" s="32"/>
      <c r="D6" s="32"/>
      <c r="E6" s="32"/>
      <c r="H6" s="31" t="s">
        <v>25</v>
      </c>
      <c r="I6" s="32">
        <f>Datagrunnlag!DQ10</f>
        <v>55612</v>
      </c>
      <c r="J6" s="32">
        <f>Datagrunnlag!DU10</f>
        <v>54541</v>
      </c>
      <c r="K6" s="32">
        <f>Datagrunnlag!DY10</f>
        <v>54979</v>
      </c>
      <c r="L6" s="32">
        <f>Datagrunnlag!EC10</f>
        <v>51620</v>
      </c>
      <c r="M6" s="32">
        <f>Datagrunnlag!EG10</f>
        <v>51393</v>
      </c>
      <c r="N6" s="32">
        <f>Datagrunnlag!EK10</f>
        <v>55915</v>
      </c>
      <c r="O6" s="32">
        <f>Datagrunnlag!EO10</f>
        <v>44564</v>
      </c>
      <c r="P6"/>
      <c r="Q6"/>
      <c r="R6"/>
      <c r="S6"/>
      <c r="T6"/>
      <c r="U6"/>
      <c r="V6"/>
      <c r="W6"/>
    </row>
    <row r="7" spans="1:23" x14ac:dyDescent="0.35">
      <c r="A7" s="31" t="s">
        <v>25</v>
      </c>
      <c r="B7" s="32">
        <f>Datagrunnlag!EN10</f>
        <v>49535</v>
      </c>
      <c r="C7" s="32">
        <f>Datagrunnlag!EO10</f>
        <v>44564</v>
      </c>
      <c r="D7" s="32">
        <f>Datagrunnlag!EP10</f>
        <v>3581</v>
      </c>
      <c r="E7" s="32">
        <f>Datagrunnlag!EQ10</f>
        <v>1260</v>
      </c>
      <c r="H7" s="31" t="s">
        <v>32</v>
      </c>
      <c r="I7" s="32">
        <f>Datagrunnlag!DQ15</f>
        <v>16217</v>
      </c>
      <c r="J7" s="32">
        <f>Datagrunnlag!DU15</f>
        <v>13562</v>
      </c>
      <c r="K7" s="32">
        <f>Datagrunnlag!DY15</f>
        <v>16074</v>
      </c>
      <c r="L7" s="32">
        <f>Datagrunnlag!EC15</f>
        <v>12687</v>
      </c>
      <c r="M7" s="32">
        <f>Datagrunnlag!EG15</f>
        <v>11835</v>
      </c>
      <c r="N7" s="32">
        <f>Datagrunnlag!EK15</f>
        <v>13138</v>
      </c>
      <c r="O7" s="32">
        <f>Datagrunnlag!EO15</f>
        <v>11303</v>
      </c>
      <c r="P7"/>
      <c r="Q7"/>
      <c r="R7"/>
      <c r="S7"/>
      <c r="T7"/>
      <c r="U7"/>
      <c r="V7"/>
      <c r="W7"/>
    </row>
    <row r="8" spans="1:23" x14ac:dyDescent="0.35">
      <c r="A8" s="31" t="s">
        <v>32</v>
      </c>
      <c r="B8" s="32">
        <f>Datagrunnlag!EN15</f>
        <v>12381</v>
      </c>
      <c r="C8" s="32">
        <f>Datagrunnlag!EO15</f>
        <v>11303</v>
      </c>
      <c r="D8" s="32">
        <f>Datagrunnlag!EP15</f>
        <v>148</v>
      </c>
      <c r="E8" s="32">
        <f>Datagrunnlag!EQ15</f>
        <v>785</v>
      </c>
      <c r="H8" s="31" t="s">
        <v>39</v>
      </c>
      <c r="I8" s="32">
        <f>Datagrunnlag!DQ20</f>
        <v>65367</v>
      </c>
      <c r="J8" s="32">
        <f>Datagrunnlag!DU20</f>
        <v>94675</v>
      </c>
      <c r="K8" s="32">
        <f>Datagrunnlag!DY20</f>
        <v>65367</v>
      </c>
      <c r="L8" s="32">
        <f>Datagrunnlag!EC20</f>
        <v>84946</v>
      </c>
      <c r="M8" s="32">
        <f>Datagrunnlag!EG20</f>
        <v>71541</v>
      </c>
      <c r="N8" s="32">
        <f>Datagrunnlag!EK20</f>
        <v>100653</v>
      </c>
      <c r="O8" s="32">
        <f>Datagrunnlag!EO20</f>
        <v>97022</v>
      </c>
    </row>
    <row r="9" spans="1:23" x14ac:dyDescent="0.35">
      <c r="A9" s="31" t="s">
        <v>176</v>
      </c>
      <c r="B9" s="32">
        <f>Datagrunnlag!EN20</f>
        <v>97922</v>
      </c>
      <c r="C9" s="32">
        <f>Datagrunnlag!EO20</f>
        <v>97022</v>
      </c>
      <c r="D9" s="32">
        <f>Datagrunnlag!EP20</f>
        <v>900</v>
      </c>
      <c r="E9" s="32">
        <f>Datagrunnlag!EQ20</f>
        <v>0</v>
      </c>
      <c r="H9" s="31" t="s">
        <v>52</v>
      </c>
      <c r="I9" s="32">
        <f>Datagrunnlag!DQ28</f>
        <v>106218</v>
      </c>
      <c r="J9" s="32">
        <f>Datagrunnlag!DU28</f>
        <v>129245</v>
      </c>
      <c r="K9" s="32">
        <f>Datagrunnlag!DY28</f>
        <v>106220</v>
      </c>
      <c r="L9" s="32">
        <f>Datagrunnlag!EC28</f>
        <v>159197</v>
      </c>
      <c r="M9" s="32">
        <f>Datagrunnlag!EG28</f>
        <v>176386</v>
      </c>
      <c r="N9" s="32">
        <f>Datagrunnlag!EK28</f>
        <v>167407</v>
      </c>
      <c r="O9" s="32">
        <f>Datagrunnlag!EO28</f>
        <v>173500</v>
      </c>
    </row>
    <row r="10" spans="1:23" x14ac:dyDescent="0.35">
      <c r="A10" s="31" t="s">
        <v>177</v>
      </c>
      <c r="B10" s="32">
        <f>Datagrunnlag!EN28</f>
        <v>173669</v>
      </c>
      <c r="C10" s="32">
        <f>Datagrunnlag!EO28</f>
        <v>173500</v>
      </c>
      <c r="D10" s="32">
        <f>Datagrunnlag!EP28</f>
        <v>169</v>
      </c>
      <c r="E10" s="32">
        <f>Datagrunnlag!EQ28</f>
        <v>0</v>
      </c>
      <c r="H10" s="31" t="s">
        <v>55</v>
      </c>
      <c r="I10" s="32">
        <f>Datagrunnlag!DQ31</f>
        <v>62647</v>
      </c>
      <c r="J10" s="32">
        <f>Datagrunnlag!DU31</f>
        <v>69793</v>
      </c>
      <c r="K10" s="32">
        <f>Datagrunnlag!DY31</f>
        <v>62647</v>
      </c>
      <c r="L10" s="32">
        <f>Datagrunnlag!EC31</f>
        <v>61638</v>
      </c>
      <c r="M10" s="32">
        <f>Datagrunnlag!EG31</f>
        <v>65401</v>
      </c>
      <c r="N10" s="32">
        <f>Datagrunnlag!EK31</f>
        <v>109182</v>
      </c>
      <c r="O10" s="32">
        <f>Datagrunnlag!EO31</f>
        <v>71725</v>
      </c>
    </row>
    <row r="11" spans="1:23" x14ac:dyDescent="0.35">
      <c r="A11" s="31" t="s">
        <v>55</v>
      </c>
      <c r="B11" s="32">
        <f>Datagrunnlag!EN32</f>
        <v>2222</v>
      </c>
      <c r="C11" s="32">
        <f>Datagrunnlag!EO32</f>
        <v>2093</v>
      </c>
      <c r="D11" s="32">
        <f>Datagrunnlag!EP32</f>
        <v>126</v>
      </c>
      <c r="E11" s="32">
        <f>Datagrunnlag!EQ32</f>
        <v>0</v>
      </c>
      <c r="H11" s="33" t="s">
        <v>178</v>
      </c>
      <c r="N11" s="67">
        <v>2022</v>
      </c>
      <c r="O11" s="67"/>
      <c r="P11" s="67"/>
      <c r="Q11" s="67"/>
      <c r="R11" s="67"/>
      <c r="S11" s="67"/>
      <c r="T11" s="67"/>
      <c r="U11" s="67"/>
    </row>
    <row r="12" spans="1:23" x14ac:dyDescent="0.35">
      <c r="A12" s="31" t="s">
        <v>76</v>
      </c>
      <c r="B12" s="32">
        <f>Datagrunnlag!EN42</f>
        <v>19037</v>
      </c>
      <c r="C12" s="32">
        <f>Datagrunnlag!EO42</f>
        <v>7295</v>
      </c>
      <c r="D12" s="32">
        <f>Datagrunnlag!EP42</f>
        <v>11742</v>
      </c>
      <c r="E12" s="32">
        <f>Datagrunnlag!EQ42</f>
        <v>0</v>
      </c>
      <c r="H12" s="33"/>
      <c r="I12" s="33" t="s">
        <v>6</v>
      </c>
      <c r="J12" s="33" t="str">
        <f>J3</f>
        <v>September</v>
      </c>
      <c r="K12" s="33" t="s">
        <v>8</v>
      </c>
      <c r="L12" s="33" t="str">
        <f>L3</f>
        <v>November</v>
      </c>
      <c r="M12" s="33" t="s">
        <v>10</v>
      </c>
      <c r="N12" s="33" t="s">
        <v>11</v>
      </c>
      <c r="O12" s="33" t="s">
        <v>0</v>
      </c>
      <c r="P12" s="33" t="s">
        <v>1</v>
      </c>
      <c r="Q12" s="33" t="s">
        <v>2</v>
      </c>
      <c r="R12" s="33" t="s">
        <v>3</v>
      </c>
      <c r="S12" s="33" t="s">
        <v>4</v>
      </c>
      <c r="T12" s="33" t="s">
        <v>5</v>
      </c>
      <c r="U12" s="33" t="s">
        <v>6</v>
      </c>
    </row>
    <row r="13" spans="1:23" x14ac:dyDescent="0.35">
      <c r="A13" s="31" t="s">
        <v>77</v>
      </c>
      <c r="B13" s="32">
        <f>Datagrunnlag!EN45</f>
        <v>2203073</v>
      </c>
      <c r="C13" s="32">
        <f>Datagrunnlag!EO45</f>
        <v>1670361</v>
      </c>
      <c r="D13" s="32">
        <f>Datagrunnlag!EP45</f>
        <v>532684</v>
      </c>
      <c r="E13" s="32">
        <f>Datagrunnlag!EQ45</f>
        <v>0</v>
      </c>
      <c r="H13" s="31" t="s">
        <v>56</v>
      </c>
      <c r="I13" s="32">
        <f>Datagrunnlag!DQ32</f>
        <v>2070</v>
      </c>
      <c r="J13" s="32">
        <f>Datagrunnlag!DU32</f>
        <v>2829</v>
      </c>
      <c r="K13" s="32">
        <f>Datagrunnlag!DY32</f>
        <v>2070</v>
      </c>
      <c r="L13" s="32">
        <f>Datagrunnlag!EC32</f>
        <v>2467</v>
      </c>
      <c r="M13" s="32">
        <f>Datagrunnlag!EF32</f>
        <v>2953</v>
      </c>
      <c r="N13" s="32">
        <f>Datagrunnlag!EK32</f>
        <v>2875</v>
      </c>
      <c r="O13" s="32">
        <f>Datagrunnlag!EO32</f>
        <v>2093</v>
      </c>
    </row>
    <row r="14" spans="1:23" x14ac:dyDescent="0.35">
      <c r="A14" s="31" t="s">
        <v>173</v>
      </c>
      <c r="B14" s="32">
        <f>Datagrunnlag!EN50</f>
        <v>1747533</v>
      </c>
      <c r="C14" s="32">
        <f>Datagrunnlag!EO50</f>
        <v>1746722</v>
      </c>
      <c r="D14" s="32">
        <f>Datagrunnlag!EP50</f>
        <v>811</v>
      </c>
      <c r="E14" s="32">
        <f>Datagrunnlag!EQ50</f>
        <v>0</v>
      </c>
      <c r="H14" s="31" t="s">
        <v>58</v>
      </c>
      <c r="I14" s="32">
        <f>Datagrunnlag!DQ33</f>
        <v>29</v>
      </c>
      <c r="J14" s="32">
        <f>Datagrunnlag!DU33</f>
        <v>34</v>
      </c>
      <c r="K14" s="32">
        <f>Datagrunnlag!DY33</f>
        <v>29</v>
      </c>
      <c r="L14" s="32">
        <f>Datagrunnlag!EC33</f>
        <v>43</v>
      </c>
      <c r="M14" s="32">
        <f>Datagrunnlag!EF33</f>
        <v>32</v>
      </c>
      <c r="N14" s="32">
        <f>Datagrunnlag!EK33</f>
        <v>26</v>
      </c>
      <c r="O14" s="32">
        <f>Datagrunnlag!EO33</f>
        <v>25</v>
      </c>
    </row>
    <row r="15" spans="1:23" x14ac:dyDescent="0.35">
      <c r="H15" s="31" t="s">
        <v>60</v>
      </c>
      <c r="I15" s="32">
        <f>Datagrunnlag!DQ34</f>
        <v>258</v>
      </c>
      <c r="J15" s="32">
        <f>Datagrunnlag!DU34</f>
        <v>402</v>
      </c>
      <c r="K15" s="32">
        <f>Datagrunnlag!DY34</f>
        <v>258</v>
      </c>
      <c r="L15" s="32">
        <f>Datagrunnlag!EC34</f>
        <v>341</v>
      </c>
      <c r="M15" s="32">
        <f>Datagrunnlag!EF34</f>
        <v>257</v>
      </c>
      <c r="N15" s="32">
        <f>Datagrunnlag!EK34</f>
        <v>295</v>
      </c>
      <c r="O15" s="32">
        <f>Datagrunnlag!EO34</f>
        <v>278</v>
      </c>
    </row>
    <row r="16" spans="1:23" x14ac:dyDescent="0.35">
      <c r="H16" s="31" t="s">
        <v>62</v>
      </c>
      <c r="I16" s="32">
        <f>Datagrunnlag!DQ35</f>
        <v>727</v>
      </c>
      <c r="J16" s="32">
        <f>Datagrunnlag!DU35</f>
        <v>810</v>
      </c>
      <c r="K16" s="32">
        <f>Datagrunnlag!DY35</f>
        <v>727</v>
      </c>
      <c r="L16" s="32">
        <f>Datagrunnlag!EC35</f>
        <v>970</v>
      </c>
      <c r="M16" s="32">
        <f>Datagrunnlag!EF35</f>
        <v>915</v>
      </c>
      <c r="N16" s="32">
        <f>Datagrunnlag!EK35</f>
        <v>798</v>
      </c>
      <c r="O16" s="32">
        <f>Datagrunnlag!EO35</f>
        <v>728</v>
      </c>
    </row>
    <row r="17" spans="8:15" x14ac:dyDescent="0.35">
      <c r="H17" s="31" t="s">
        <v>64</v>
      </c>
      <c r="I17" s="32">
        <f>Datagrunnlag!DQ36</f>
        <v>654</v>
      </c>
      <c r="J17" s="32">
        <f>Datagrunnlag!DU36</f>
        <v>658</v>
      </c>
      <c r="K17" s="32">
        <f>Datagrunnlag!DY36</f>
        <v>654</v>
      </c>
      <c r="L17" s="32">
        <f>Datagrunnlag!EC36</f>
        <v>687</v>
      </c>
      <c r="M17" s="32">
        <f>Datagrunnlag!EF36</f>
        <v>634</v>
      </c>
      <c r="N17" s="32">
        <f>Datagrunnlag!EK36</f>
        <v>586</v>
      </c>
      <c r="O17" s="32">
        <f>Datagrunnlag!EO36</f>
        <v>599</v>
      </c>
    </row>
    <row r="18" spans="8:15" x14ac:dyDescent="0.35">
      <c r="H18" s="31" t="s">
        <v>66</v>
      </c>
      <c r="I18" s="32">
        <f>Datagrunnlag!DQ37</f>
        <v>82</v>
      </c>
      <c r="J18" s="32">
        <f>Datagrunnlag!DU37</f>
        <v>124</v>
      </c>
      <c r="K18" s="32">
        <f>Datagrunnlag!DY37</f>
        <v>82</v>
      </c>
      <c r="L18" s="32">
        <f>Datagrunnlag!EC37</f>
        <v>109</v>
      </c>
      <c r="M18" s="32">
        <f>Datagrunnlag!EF37</f>
        <v>89</v>
      </c>
      <c r="N18" s="32">
        <f>Datagrunnlag!EK37</f>
        <v>107</v>
      </c>
      <c r="O18" s="32">
        <f>Datagrunnlag!EO37</f>
        <v>99</v>
      </c>
    </row>
    <row r="19" spans="8:15" x14ac:dyDescent="0.35">
      <c r="H19" s="31" t="s">
        <v>68</v>
      </c>
      <c r="I19" s="32">
        <f>Datagrunnlag!DQ38</f>
        <v>779</v>
      </c>
      <c r="J19" s="32">
        <f>Datagrunnlag!DU38</f>
        <v>879</v>
      </c>
      <c r="K19" s="32">
        <f>Datagrunnlag!DY38</f>
        <v>779</v>
      </c>
      <c r="L19" s="32">
        <f>Datagrunnlag!EC38</f>
        <v>550</v>
      </c>
      <c r="M19" s="32">
        <f>Datagrunnlag!EF38</f>
        <v>179</v>
      </c>
      <c r="N19" s="32">
        <f>Datagrunnlag!EK38</f>
        <v>123</v>
      </c>
      <c r="O19" s="32">
        <f>Datagrunnlag!EO38</f>
        <v>108</v>
      </c>
    </row>
    <row r="20" spans="8:15" x14ac:dyDescent="0.35">
      <c r="H20" s="31" t="s">
        <v>70</v>
      </c>
      <c r="I20" s="32">
        <f>Datagrunnlag!DQ39</f>
        <v>14</v>
      </c>
      <c r="J20" s="32">
        <f>Datagrunnlag!DU39</f>
        <v>17</v>
      </c>
      <c r="K20" s="32">
        <f>Datagrunnlag!DY39</f>
        <v>14</v>
      </c>
      <c r="L20" s="32">
        <f>Datagrunnlag!EC39</f>
        <v>18</v>
      </c>
      <c r="M20" s="32">
        <f>Datagrunnlag!EF39</f>
        <v>11</v>
      </c>
      <c r="N20" s="32">
        <f>Datagrunnlag!EK39</f>
        <v>29</v>
      </c>
      <c r="O20" s="32">
        <f>Datagrunnlag!EO39</f>
        <v>26</v>
      </c>
    </row>
    <row r="21" spans="8:15" x14ac:dyDescent="0.35">
      <c r="H21" s="31" t="s">
        <v>72</v>
      </c>
      <c r="I21" s="32">
        <f>Datagrunnlag!DQ40</f>
        <v>58034</v>
      </c>
      <c r="J21" s="32">
        <f>Datagrunnlag!DU40</f>
        <v>64040</v>
      </c>
      <c r="K21" s="32">
        <f>Datagrunnlag!DY40</f>
        <v>58034</v>
      </c>
      <c r="L21" s="32">
        <f>Datagrunnlag!EC40</f>
        <v>56453</v>
      </c>
      <c r="M21" s="32">
        <f>Datagrunnlag!EF40</f>
        <v>60877</v>
      </c>
      <c r="N21" s="32">
        <f>Datagrunnlag!EK40</f>
        <v>104343</v>
      </c>
      <c r="O21" s="32">
        <f>Datagrunnlag!EO40</f>
        <v>67769</v>
      </c>
    </row>
    <row r="141" spans="1:5" x14ac:dyDescent="0.35">
      <c r="A141" s="31" t="s">
        <v>186</v>
      </c>
    </row>
    <row r="142" spans="1:5" ht="17.5" x14ac:dyDescent="0.35">
      <c r="A142" s="27" t="s">
        <v>192</v>
      </c>
      <c r="B142" s="27" t="s">
        <v>123</v>
      </c>
    </row>
    <row r="143" spans="1:5" ht="18.5" x14ac:dyDescent="0.45">
      <c r="A143" s="34" t="str">
        <f>Datagrunnlag!A5</f>
        <v>BRS-NO-101</v>
      </c>
      <c r="B143" s="34">
        <f>Datagrunnlag!EO5</f>
        <v>58203</v>
      </c>
      <c r="D143" s="32"/>
      <c r="E143" s="32"/>
    </row>
    <row r="144" spans="1:5" ht="18.5" x14ac:dyDescent="0.45">
      <c r="A144" s="34" t="str">
        <f>Datagrunnlag!A8</f>
        <v>BRS-NO-104</v>
      </c>
      <c r="B144" s="34">
        <f>Datagrunnlag!EO8</f>
        <v>5038</v>
      </c>
    </row>
    <row r="145" spans="1:2" ht="18.5" x14ac:dyDescent="0.45">
      <c r="A145" s="34" t="str">
        <f>Datagrunnlag!A11</f>
        <v>BRS-NO-102</v>
      </c>
      <c r="B145" s="34">
        <f>Datagrunnlag!EO11</f>
        <v>5329</v>
      </c>
    </row>
    <row r="146" spans="1:2" ht="18.5" x14ac:dyDescent="0.45">
      <c r="A146" s="34" t="str">
        <f>Datagrunnlag!A12</f>
        <v>BRS-NO-103</v>
      </c>
      <c r="B146" s="34">
        <f>Datagrunnlag!EO12</f>
        <v>30415</v>
      </c>
    </row>
    <row r="147" spans="1:2" ht="18.5" x14ac:dyDescent="0.45">
      <c r="A147" s="34" t="str">
        <f>Datagrunnlag!A13</f>
        <v>BRS-NO-123</v>
      </c>
      <c r="B147" s="34">
        <f>Datagrunnlag!EO13</f>
        <v>8820</v>
      </c>
    </row>
    <row r="148" spans="1:2" ht="18.5" x14ac:dyDescent="0.45">
      <c r="A148" s="34" t="str">
        <f>Datagrunnlag!A16</f>
        <v>BRS-NO-201</v>
      </c>
      <c r="B148" s="34">
        <f>Datagrunnlag!EO16</f>
        <v>7820</v>
      </c>
    </row>
    <row r="149" spans="1:2" ht="18.5" x14ac:dyDescent="0.45">
      <c r="A149" s="34" t="str">
        <f>Datagrunnlag!A17</f>
        <v>BRS-NO-202</v>
      </c>
      <c r="B149" s="34">
        <f>Datagrunnlag!EO17</f>
        <v>2338</v>
      </c>
    </row>
    <row r="150" spans="1:2" ht="18.5" x14ac:dyDescent="0.45">
      <c r="A150" s="34" t="str">
        <f>Datagrunnlag!A18</f>
        <v>BRS-NO-211</v>
      </c>
      <c r="B150" s="34">
        <f>Datagrunnlag!EO18</f>
        <v>1145</v>
      </c>
    </row>
    <row r="151" spans="1:2" ht="18.5" x14ac:dyDescent="0.45">
      <c r="A151" s="34" t="str">
        <f>Datagrunnlag!A21</f>
        <v>BRS-NO-121</v>
      </c>
      <c r="B151" s="34">
        <f>Datagrunnlag!EO21</f>
        <v>4916</v>
      </c>
    </row>
    <row r="152" spans="1:2" ht="18.5" x14ac:dyDescent="0.45">
      <c r="A152" s="34" t="str">
        <f>Datagrunnlag!A22</f>
        <v>BRS-NO-122</v>
      </c>
      <c r="B152" s="34">
        <f>Datagrunnlag!EO22</f>
        <v>3026</v>
      </c>
    </row>
    <row r="153" spans="1:2" ht="18.5" x14ac:dyDescent="0.45">
      <c r="A153" s="34" t="str">
        <f>Datagrunnlag!A23</f>
        <v>BRS-NO-212</v>
      </c>
      <c r="B153" s="34">
        <f>Datagrunnlag!EO23</f>
        <v>727</v>
      </c>
    </row>
    <row r="154" spans="1:2" ht="18.5" x14ac:dyDescent="0.45">
      <c r="A154" s="34" t="str">
        <f>Datagrunnlag!A24</f>
        <v>BRS-NO-213</v>
      </c>
      <c r="B154" s="34">
        <f>Datagrunnlag!EO24</f>
        <v>1022</v>
      </c>
    </row>
    <row r="155" spans="1:2" ht="18.5" x14ac:dyDescent="0.45">
      <c r="A155" s="34" t="str">
        <f>Datagrunnlag!A25</f>
        <v>BRS-NO-302</v>
      </c>
      <c r="B155" s="34">
        <f>Datagrunnlag!EO25</f>
        <v>86651</v>
      </c>
    </row>
    <row r="156" spans="1:2" ht="18.5" x14ac:dyDescent="0.45">
      <c r="A156" s="34" t="str">
        <f>Datagrunnlag!A26</f>
        <v>BRS-NO-306</v>
      </c>
      <c r="B156" s="34">
        <f>Datagrunnlag!EO26</f>
        <v>680</v>
      </c>
    </row>
    <row r="157" spans="1:2" ht="18.5" x14ac:dyDescent="0.45">
      <c r="A157" s="34" t="str">
        <f>Datagrunnlag!A29</f>
        <v>BRS-NO-301</v>
      </c>
      <c r="B157" s="34">
        <f>Datagrunnlag!EO29</f>
        <v>173500</v>
      </c>
    </row>
    <row r="158" spans="1:2" ht="18.5" x14ac:dyDescent="0.45">
      <c r="A158" s="34" t="str">
        <f>Datagrunnlag!A32</f>
        <v>BRS-NO-111</v>
      </c>
      <c r="B158" s="34">
        <f>Datagrunnlag!EO32</f>
        <v>2093</v>
      </c>
    </row>
    <row r="159" spans="1:2" ht="18.5" x14ac:dyDescent="0.45">
      <c r="A159" s="34" t="str">
        <f>Datagrunnlag!A33</f>
        <v>BRS-NO-132</v>
      </c>
      <c r="B159" s="34">
        <f>Datagrunnlag!EO33</f>
        <v>25</v>
      </c>
    </row>
    <row r="160" spans="1:2" ht="18.5" x14ac:dyDescent="0.45">
      <c r="A160" s="34" t="str">
        <f>Datagrunnlag!A34</f>
        <v>BRS-NO-133</v>
      </c>
      <c r="B160" s="34">
        <f>Datagrunnlag!EO34</f>
        <v>278</v>
      </c>
    </row>
    <row r="161" spans="1:2" ht="18.5" x14ac:dyDescent="0.45">
      <c r="A161" s="34" t="s">
        <v>62</v>
      </c>
      <c r="B161" s="34">
        <f>Datagrunnlag!EO35</f>
        <v>728</v>
      </c>
    </row>
    <row r="162" spans="1:2" ht="18.5" x14ac:dyDescent="0.45">
      <c r="A162" s="34" t="str">
        <f>Datagrunnlag!A36</f>
        <v>BRS-NO-221</v>
      </c>
      <c r="B162" s="34">
        <f>Datagrunnlag!EO36</f>
        <v>599</v>
      </c>
    </row>
    <row r="163" spans="1:2" ht="18.5" x14ac:dyDescent="0.45">
      <c r="A163" s="34" t="str">
        <f>Datagrunnlag!A37</f>
        <v>BRS-NO-222</v>
      </c>
      <c r="B163" s="34">
        <f>Datagrunnlag!EO37</f>
        <v>99</v>
      </c>
    </row>
    <row r="164" spans="1:2" ht="18.5" x14ac:dyDescent="0.45">
      <c r="A164" s="34" t="str">
        <f>Datagrunnlag!A38</f>
        <v>BRS-NO-223</v>
      </c>
      <c r="B164" s="34">
        <f>Datagrunnlag!EO38</f>
        <v>108</v>
      </c>
    </row>
    <row r="165" spans="1:2" ht="18.5" x14ac:dyDescent="0.45">
      <c r="A165" s="34" t="str">
        <f>Datagrunnlag!A39</f>
        <v>BRS-NO-224</v>
      </c>
      <c r="B165" s="34">
        <f>Datagrunnlag!EO39</f>
        <v>26</v>
      </c>
    </row>
    <row r="166" spans="1:2" ht="18.5" x14ac:dyDescent="0.45">
      <c r="A166" s="34" t="str">
        <f>Datagrunnlag!A40</f>
        <v>BRS-NO-402</v>
      </c>
      <c r="B166" s="34">
        <f>Datagrunnlag!EO40</f>
        <v>67769</v>
      </c>
    </row>
    <row r="167" spans="1:2" ht="18.5" x14ac:dyDescent="0.45">
      <c r="A167" s="34" t="str">
        <f>Datagrunnlag!A43</f>
        <v>BRS-NO-622</v>
      </c>
      <c r="B167" s="34">
        <f>Datagrunnlag!EO43</f>
        <v>7295</v>
      </c>
    </row>
    <row r="168" spans="1:2" ht="18.5" x14ac:dyDescent="0.45">
      <c r="A168" s="34" t="str">
        <f>Datagrunnlag!A46</f>
        <v>BRS-NO-303</v>
      </c>
      <c r="B168" s="34">
        <f>Datagrunnlag!EO46</f>
        <v>14576</v>
      </c>
    </row>
    <row r="169" spans="1:2" ht="18.5" x14ac:dyDescent="0.45">
      <c r="A169" s="34" t="str">
        <f>Datagrunnlag!A47</f>
        <v>BRS-NO-315</v>
      </c>
      <c r="B169" s="34">
        <f>Datagrunnlag!EO47</f>
        <v>806987</v>
      </c>
    </row>
    <row r="170" spans="1:2" ht="18.5" x14ac:dyDescent="0.45">
      <c r="A170" s="34" t="str">
        <f>Datagrunnlag!A48</f>
        <v>BRS-NO-611</v>
      </c>
      <c r="B170" s="34">
        <f>Datagrunnlag!EO48</f>
        <v>848798</v>
      </c>
    </row>
    <row r="171" spans="1:2" ht="18.5" x14ac:dyDescent="0.45">
      <c r="A171" s="34" t="str">
        <f>Datagrunnlag!A51</f>
        <v>BRS-NO-317</v>
      </c>
      <c r="B171" s="34">
        <f>Datagrunnlag!EO51</f>
        <v>1746722</v>
      </c>
    </row>
  </sheetData>
  <mergeCells count="2">
    <mergeCell ref="N2:U2"/>
    <mergeCell ref="N11:U11"/>
  </mergeCells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200AA-E747-434B-8C88-5DF15368D4EE}">
  <dimension ref="A2:W171"/>
  <sheetViews>
    <sheetView topLeftCell="A121" workbookViewId="0">
      <selection activeCell="L145" sqref="L145"/>
    </sheetView>
  </sheetViews>
  <sheetFormatPr baseColWidth="10" defaultColWidth="11" defaultRowHeight="15.5" x14ac:dyDescent="0.35"/>
  <cols>
    <col min="1" max="1" width="35.5" style="31" bestFit="1" customWidth="1"/>
    <col min="2" max="2" width="11.25" style="31" customWidth="1"/>
    <col min="3" max="3" width="9.58203125" style="31" bestFit="1" customWidth="1"/>
    <col min="4" max="7" width="9" style="31" bestFit="1" customWidth="1"/>
    <col min="8" max="8" width="37" style="31" bestFit="1" customWidth="1"/>
    <col min="9" max="16384" width="11" style="31"/>
  </cols>
  <sheetData>
    <row r="2" spans="1:23" x14ac:dyDescent="0.35">
      <c r="D2" s="32"/>
      <c r="H2" s="33" t="s">
        <v>175</v>
      </c>
      <c r="N2" s="67">
        <v>2022</v>
      </c>
      <c r="O2" s="67"/>
      <c r="P2" s="67"/>
      <c r="Q2" s="67"/>
      <c r="R2" s="67"/>
      <c r="S2" s="67"/>
      <c r="T2" s="67"/>
      <c r="U2" s="67"/>
    </row>
    <row r="3" spans="1:23" x14ac:dyDescent="0.35">
      <c r="B3" s="33" t="s">
        <v>174</v>
      </c>
      <c r="C3" s="33" t="s">
        <v>14</v>
      </c>
      <c r="D3" s="33" t="s">
        <v>17</v>
      </c>
      <c r="E3" s="33" t="s">
        <v>18</v>
      </c>
      <c r="I3" s="33" t="s">
        <v>6</v>
      </c>
      <c r="J3" s="33" t="s">
        <v>7</v>
      </c>
      <c r="K3" s="33" t="s">
        <v>8</v>
      </c>
      <c r="L3" s="33" t="s">
        <v>9</v>
      </c>
      <c r="M3" s="33" t="s">
        <v>10</v>
      </c>
      <c r="N3" s="33" t="s">
        <v>11</v>
      </c>
      <c r="O3" s="33" t="s">
        <v>0</v>
      </c>
      <c r="P3" s="33" t="s">
        <v>1</v>
      </c>
      <c r="Q3" s="33" t="s">
        <v>2</v>
      </c>
      <c r="R3" s="33" t="s">
        <v>3</v>
      </c>
      <c r="S3" s="33" t="s">
        <v>4</v>
      </c>
      <c r="T3" s="33" t="s">
        <v>5</v>
      </c>
      <c r="U3" s="33" t="s">
        <v>6</v>
      </c>
      <c r="V3"/>
      <c r="W3"/>
    </row>
    <row r="4" spans="1:23" x14ac:dyDescent="0.35">
      <c r="A4" s="31" t="s">
        <v>190</v>
      </c>
      <c r="B4" s="32">
        <f>Datagrunnlag!ER5-$B$6</f>
        <v>60059</v>
      </c>
      <c r="C4" s="32">
        <f>Datagrunnlag!ES5-$B$6</f>
        <v>54436</v>
      </c>
      <c r="D4" s="32">
        <f>Datagrunnlag!ET5</f>
        <v>2524</v>
      </c>
      <c r="E4" s="32">
        <f>Datagrunnlag!EU5</f>
        <v>2278</v>
      </c>
      <c r="H4" s="31" t="s">
        <v>191</v>
      </c>
      <c r="I4" s="32">
        <f>Datagrunnlag!DQ5</f>
        <v>58853</v>
      </c>
      <c r="J4" s="32">
        <f>Datagrunnlag!DU5-C6</f>
        <v>69832</v>
      </c>
      <c r="K4" s="32">
        <f>Datagrunnlag!DY5-C6</f>
        <v>58725</v>
      </c>
      <c r="L4" s="32">
        <f>Datagrunnlag!EC5-C6</f>
        <v>93039</v>
      </c>
      <c r="M4" s="32">
        <f>Datagrunnlag!EG5-C6</f>
        <v>104249</v>
      </c>
      <c r="N4" s="32">
        <f>Datagrunnlag!EK5-D6</f>
        <v>87311</v>
      </c>
      <c r="O4" s="32">
        <f>Datagrunnlag!EO5-C6</f>
        <v>58203</v>
      </c>
      <c r="P4" s="32">
        <f>Datagrunnlag!ES5-D6</f>
        <v>54436</v>
      </c>
      <c r="Q4"/>
      <c r="R4"/>
      <c r="S4"/>
      <c r="T4"/>
      <c r="U4"/>
      <c r="V4"/>
      <c r="W4"/>
    </row>
    <row r="5" spans="1:23" x14ac:dyDescent="0.35">
      <c r="A5" s="31" t="s">
        <v>22</v>
      </c>
      <c r="B5" s="32">
        <f>Datagrunnlag!ER8</f>
        <v>5957</v>
      </c>
      <c r="C5" s="32">
        <f>Datagrunnlag!ES8</f>
        <v>5640</v>
      </c>
      <c r="D5" s="32">
        <f>Datagrunnlag!ET8</f>
        <v>249</v>
      </c>
      <c r="E5" s="32">
        <f>Datagrunnlag!EU8</f>
        <v>68</v>
      </c>
      <c r="H5" s="31" t="s">
        <v>22</v>
      </c>
      <c r="I5" s="32">
        <f>Datagrunnlag!DQ8</f>
        <v>5380</v>
      </c>
      <c r="J5" s="32">
        <f>Datagrunnlag!DU8</f>
        <v>6142</v>
      </c>
      <c r="K5" s="32">
        <f>Datagrunnlag!DY8</f>
        <v>5363</v>
      </c>
      <c r="L5" s="32">
        <f>Datagrunnlag!EC8</f>
        <v>6562</v>
      </c>
      <c r="M5" s="32">
        <f>Datagrunnlag!EG8</f>
        <v>5103</v>
      </c>
      <c r="N5" s="32">
        <f>Datagrunnlag!EK8</f>
        <v>4696</v>
      </c>
      <c r="O5" s="32">
        <f>Datagrunnlag!EO8</f>
        <v>5038</v>
      </c>
      <c r="P5" s="32">
        <f>Datagrunnlag!ES8</f>
        <v>5640</v>
      </c>
      <c r="Q5"/>
      <c r="R5"/>
      <c r="S5"/>
      <c r="T5"/>
      <c r="U5"/>
      <c r="V5"/>
      <c r="W5"/>
    </row>
    <row r="6" spans="1:23" x14ac:dyDescent="0.35">
      <c r="A6" s="4" t="s">
        <v>188</v>
      </c>
      <c r="B6" s="32"/>
      <c r="C6" s="32"/>
      <c r="D6" s="32"/>
      <c r="E6" s="32"/>
      <c r="H6" s="31" t="s">
        <v>25</v>
      </c>
      <c r="I6" s="32">
        <f>Datagrunnlag!DQ10</f>
        <v>55612</v>
      </c>
      <c r="J6" s="32">
        <f>Datagrunnlag!DU10</f>
        <v>54541</v>
      </c>
      <c r="K6" s="32">
        <f>Datagrunnlag!DY10</f>
        <v>54979</v>
      </c>
      <c r="L6" s="32">
        <f>Datagrunnlag!EC10</f>
        <v>51620</v>
      </c>
      <c r="M6" s="32">
        <f>Datagrunnlag!EG10</f>
        <v>51393</v>
      </c>
      <c r="N6" s="32">
        <f>Datagrunnlag!EK10</f>
        <v>55915</v>
      </c>
      <c r="O6" s="32">
        <f>Datagrunnlag!EO10</f>
        <v>44564</v>
      </c>
      <c r="P6" s="32">
        <f>Datagrunnlag!ES10</f>
        <v>48870</v>
      </c>
      <c r="Q6"/>
      <c r="R6"/>
      <c r="S6"/>
      <c r="T6"/>
      <c r="U6"/>
      <c r="V6"/>
      <c r="W6"/>
    </row>
    <row r="7" spans="1:23" x14ac:dyDescent="0.35">
      <c r="A7" s="31" t="s">
        <v>25</v>
      </c>
      <c r="B7" s="32">
        <f>Datagrunnlag!ER10</f>
        <v>54373</v>
      </c>
      <c r="C7" s="32">
        <f>Datagrunnlag!ES10</f>
        <v>48870</v>
      </c>
      <c r="D7" s="32">
        <f>Datagrunnlag!ET10</f>
        <v>3874</v>
      </c>
      <c r="E7" s="32">
        <f>Datagrunnlag!EU10</f>
        <v>1493</v>
      </c>
      <c r="H7" s="31" t="s">
        <v>32</v>
      </c>
      <c r="I7" s="32">
        <f>Datagrunnlag!DQ15</f>
        <v>16217</v>
      </c>
      <c r="J7" s="32">
        <f>Datagrunnlag!DU15</f>
        <v>13562</v>
      </c>
      <c r="K7" s="32">
        <f>Datagrunnlag!DY15</f>
        <v>16074</v>
      </c>
      <c r="L7" s="32">
        <f>Datagrunnlag!EC15</f>
        <v>12687</v>
      </c>
      <c r="M7" s="32">
        <f>Datagrunnlag!EG15</f>
        <v>11835</v>
      </c>
      <c r="N7" s="32">
        <f>Datagrunnlag!EK15</f>
        <v>13138</v>
      </c>
      <c r="O7" s="32">
        <f>Datagrunnlag!EO15</f>
        <v>11303</v>
      </c>
      <c r="P7" s="32">
        <f>Datagrunnlag!ES15</f>
        <v>13091</v>
      </c>
      <c r="Q7"/>
      <c r="R7"/>
      <c r="S7"/>
      <c r="T7"/>
      <c r="U7"/>
      <c r="V7"/>
      <c r="W7"/>
    </row>
    <row r="8" spans="1:23" x14ac:dyDescent="0.35">
      <c r="A8" s="31" t="s">
        <v>32</v>
      </c>
      <c r="B8" s="32">
        <f>Datagrunnlag!ER15</f>
        <v>14453</v>
      </c>
      <c r="C8" s="32">
        <f>Datagrunnlag!ES15</f>
        <v>13091</v>
      </c>
      <c r="D8" s="32">
        <f>Datagrunnlag!ET15</f>
        <v>214</v>
      </c>
      <c r="E8" s="32">
        <f>Datagrunnlag!EU15</f>
        <v>977</v>
      </c>
      <c r="H8" s="31" t="s">
        <v>39</v>
      </c>
      <c r="I8" s="32">
        <f>Datagrunnlag!DQ20</f>
        <v>65367</v>
      </c>
      <c r="J8" s="32">
        <f>Datagrunnlag!DU20</f>
        <v>94675</v>
      </c>
      <c r="K8" s="32">
        <f>Datagrunnlag!DY20</f>
        <v>65367</v>
      </c>
      <c r="L8" s="32">
        <f>Datagrunnlag!EC20</f>
        <v>84946</v>
      </c>
      <c r="M8" s="32">
        <f>Datagrunnlag!EG20</f>
        <v>71541</v>
      </c>
      <c r="N8" s="32">
        <f>Datagrunnlag!EK20</f>
        <v>100653</v>
      </c>
      <c r="O8" s="32">
        <f>Datagrunnlag!EO20</f>
        <v>97022</v>
      </c>
      <c r="P8" s="32">
        <f>Datagrunnlag!ES20</f>
        <v>210069</v>
      </c>
    </row>
    <row r="9" spans="1:23" x14ac:dyDescent="0.35">
      <c r="A9" s="31" t="s">
        <v>176</v>
      </c>
      <c r="B9" s="32">
        <f>Datagrunnlag!ER20</f>
        <v>210598</v>
      </c>
      <c r="C9" s="32">
        <f>Datagrunnlag!ES20</f>
        <v>210069</v>
      </c>
      <c r="D9" s="32">
        <f>Datagrunnlag!ET20</f>
        <v>529</v>
      </c>
      <c r="E9" s="32">
        <f>Datagrunnlag!EU20</f>
        <v>0</v>
      </c>
      <c r="H9" s="31" t="s">
        <v>52</v>
      </c>
      <c r="I9" s="32">
        <f>Datagrunnlag!DQ28</f>
        <v>106218</v>
      </c>
      <c r="J9" s="32">
        <f>Datagrunnlag!DU28</f>
        <v>129245</v>
      </c>
      <c r="K9" s="32">
        <f>Datagrunnlag!DY28</f>
        <v>106220</v>
      </c>
      <c r="L9" s="32">
        <f>Datagrunnlag!EC28</f>
        <v>159197</v>
      </c>
      <c r="M9" s="32">
        <f>Datagrunnlag!EG28</f>
        <v>176386</v>
      </c>
      <c r="N9" s="32">
        <f>Datagrunnlag!EK28</f>
        <v>167407</v>
      </c>
      <c r="O9" s="32">
        <f>Datagrunnlag!EO28</f>
        <v>173500</v>
      </c>
      <c r="P9" s="32">
        <f>Datagrunnlag!ES28</f>
        <v>154560</v>
      </c>
    </row>
    <row r="10" spans="1:23" x14ac:dyDescent="0.35">
      <c r="A10" s="31" t="s">
        <v>177</v>
      </c>
      <c r="B10" s="32">
        <f>Datagrunnlag!ER28</f>
        <v>155166</v>
      </c>
      <c r="C10" s="32">
        <f>Datagrunnlag!ES28</f>
        <v>154560</v>
      </c>
      <c r="D10" s="32">
        <f>Datagrunnlag!ET28</f>
        <v>604</v>
      </c>
      <c r="E10" s="32">
        <f>Datagrunnlag!EU28</f>
        <v>0</v>
      </c>
      <c r="H10" s="31" t="s">
        <v>55</v>
      </c>
      <c r="I10" s="32">
        <f>Datagrunnlag!DQ31</f>
        <v>62647</v>
      </c>
      <c r="J10" s="32">
        <f>Datagrunnlag!DU31</f>
        <v>69793</v>
      </c>
      <c r="K10" s="32">
        <f>Datagrunnlag!DY31</f>
        <v>62647</v>
      </c>
      <c r="L10" s="32">
        <f>Datagrunnlag!EC31</f>
        <v>61638</v>
      </c>
      <c r="M10" s="32">
        <f>Datagrunnlag!EG31</f>
        <v>65401</v>
      </c>
      <c r="N10" s="32">
        <f>Datagrunnlag!EK31</f>
        <v>109182</v>
      </c>
      <c r="O10" s="32">
        <f>Datagrunnlag!EO31</f>
        <v>71725</v>
      </c>
      <c r="P10" s="32">
        <f>Datagrunnlag!ES31</f>
        <v>543365</v>
      </c>
    </row>
    <row r="11" spans="1:23" x14ac:dyDescent="0.35">
      <c r="A11" s="31" t="s">
        <v>55</v>
      </c>
      <c r="B11" s="32">
        <f>Datagrunnlag!ER31</f>
        <v>543953</v>
      </c>
      <c r="C11" s="32">
        <f>Datagrunnlag!ES31</f>
        <v>543365</v>
      </c>
      <c r="D11" s="32">
        <f>Datagrunnlag!ET31</f>
        <v>583</v>
      </c>
      <c r="E11" s="32">
        <f>Datagrunnlag!EU31</f>
        <v>0</v>
      </c>
      <c r="H11" s="33" t="s">
        <v>178</v>
      </c>
      <c r="N11" s="67">
        <v>2022</v>
      </c>
      <c r="O11" s="67"/>
      <c r="P11" s="67"/>
      <c r="Q11" s="67"/>
      <c r="R11" s="67"/>
      <c r="S11" s="67"/>
      <c r="T11" s="67"/>
      <c r="U11" s="67"/>
    </row>
    <row r="12" spans="1:23" x14ac:dyDescent="0.35">
      <c r="A12" s="31" t="s">
        <v>76</v>
      </c>
      <c r="B12" s="32">
        <f>Datagrunnlag!ER42</f>
        <v>32738</v>
      </c>
      <c r="C12" s="32">
        <f>Datagrunnlag!ES42</f>
        <v>27507</v>
      </c>
      <c r="D12" s="32">
        <f>Datagrunnlag!ET42</f>
        <v>5231</v>
      </c>
      <c r="E12" s="32">
        <f>Datagrunnlag!EU42</f>
        <v>0</v>
      </c>
      <c r="H12" s="33"/>
      <c r="I12" s="33" t="s">
        <v>6</v>
      </c>
      <c r="J12" s="33" t="str">
        <f>J3</f>
        <v>September</v>
      </c>
      <c r="K12" s="33" t="s">
        <v>8</v>
      </c>
      <c r="L12" s="33" t="str">
        <f>L3</f>
        <v>November</v>
      </c>
      <c r="M12" s="33" t="s">
        <v>10</v>
      </c>
      <c r="N12" s="33" t="s">
        <v>11</v>
      </c>
      <c r="O12" s="33" t="s">
        <v>0</v>
      </c>
      <c r="P12" s="33" t="s">
        <v>1</v>
      </c>
      <c r="Q12" s="33" t="s">
        <v>2</v>
      </c>
      <c r="R12" s="33" t="s">
        <v>3</v>
      </c>
      <c r="S12" s="33" t="s">
        <v>4</v>
      </c>
      <c r="T12" s="33" t="s">
        <v>5</v>
      </c>
      <c r="U12" s="33" t="s">
        <v>6</v>
      </c>
    </row>
    <row r="13" spans="1:23" x14ac:dyDescent="0.35">
      <c r="A13" s="31" t="s">
        <v>77</v>
      </c>
      <c r="B13" s="32">
        <f>Datagrunnlag!ER45</f>
        <v>1917742</v>
      </c>
      <c r="C13" s="32">
        <f>Datagrunnlag!ES45</f>
        <v>1253220</v>
      </c>
      <c r="D13" s="32">
        <f>Datagrunnlag!ET45</f>
        <v>664495</v>
      </c>
      <c r="E13" s="32">
        <f>Datagrunnlag!EU45</f>
        <v>0</v>
      </c>
      <c r="H13" s="31" t="s">
        <v>56</v>
      </c>
      <c r="I13" s="32">
        <f>Datagrunnlag!DQ32</f>
        <v>2070</v>
      </c>
      <c r="J13" s="32">
        <f>Datagrunnlag!DU32</f>
        <v>2829</v>
      </c>
      <c r="K13" s="32">
        <f>Datagrunnlag!DY32</f>
        <v>2070</v>
      </c>
      <c r="L13" s="32">
        <f>Datagrunnlag!EC32</f>
        <v>2467</v>
      </c>
      <c r="M13" s="32">
        <f>Datagrunnlag!EF32</f>
        <v>2953</v>
      </c>
      <c r="N13" s="32">
        <f>Datagrunnlag!EK32</f>
        <v>2875</v>
      </c>
      <c r="O13" s="32">
        <f>Datagrunnlag!EO32</f>
        <v>2093</v>
      </c>
      <c r="P13" s="32">
        <f>Datagrunnlag!ES32</f>
        <v>2388</v>
      </c>
    </row>
    <row r="14" spans="1:23" x14ac:dyDescent="0.35">
      <c r="A14" s="31" t="s">
        <v>173</v>
      </c>
      <c r="B14" s="32">
        <f>Datagrunnlag!ER50</f>
        <v>1852886</v>
      </c>
      <c r="C14" s="32">
        <f>Datagrunnlag!ES50</f>
        <v>1852681</v>
      </c>
      <c r="D14" s="32">
        <f>Datagrunnlag!ET50</f>
        <v>205</v>
      </c>
      <c r="E14" s="32">
        <f>Datagrunnlag!EU50</f>
        <v>0</v>
      </c>
      <c r="H14" s="31" t="s">
        <v>58</v>
      </c>
      <c r="I14" s="32">
        <f>Datagrunnlag!DQ33</f>
        <v>29</v>
      </c>
      <c r="J14" s="32">
        <f>Datagrunnlag!DU33</f>
        <v>34</v>
      </c>
      <c r="K14" s="32">
        <f>Datagrunnlag!DY33</f>
        <v>29</v>
      </c>
      <c r="L14" s="32">
        <f>Datagrunnlag!EC33</f>
        <v>43</v>
      </c>
      <c r="M14" s="32">
        <f>Datagrunnlag!EF33</f>
        <v>32</v>
      </c>
      <c r="N14" s="32">
        <f>Datagrunnlag!EK33</f>
        <v>26</v>
      </c>
      <c r="O14" s="32">
        <f>Datagrunnlag!EO33</f>
        <v>25</v>
      </c>
      <c r="P14" s="32">
        <f>Datagrunnlag!ES33</f>
        <v>57</v>
      </c>
    </row>
    <row r="15" spans="1:23" x14ac:dyDescent="0.35">
      <c r="H15" s="31" t="s">
        <v>60</v>
      </c>
      <c r="I15" s="32">
        <f>Datagrunnlag!DQ34</f>
        <v>258</v>
      </c>
      <c r="J15" s="32">
        <f>Datagrunnlag!DU34</f>
        <v>402</v>
      </c>
      <c r="K15" s="32">
        <f>Datagrunnlag!DY34</f>
        <v>258</v>
      </c>
      <c r="L15" s="32">
        <f>Datagrunnlag!EC34</f>
        <v>341</v>
      </c>
      <c r="M15" s="32">
        <f>Datagrunnlag!EF34</f>
        <v>257</v>
      </c>
      <c r="N15" s="32">
        <f>Datagrunnlag!EK34</f>
        <v>295</v>
      </c>
      <c r="O15" s="32">
        <f>Datagrunnlag!EO34</f>
        <v>278</v>
      </c>
      <c r="P15" s="32">
        <f>Datagrunnlag!ES34</f>
        <v>343</v>
      </c>
    </row>
    <row r="16" spans="1:23" x14ac:dyDescent="0.35">
      <c r="H16" s="31" t="s">
        <v>62</v>
      </c>
      <c r="I16" s="32">
        <f>Datagrunnlag!DQ35</f>
        <v>727</v>
      </c>
      <c r="J16" s="32">
        <f>Datagrunnlag!DU35</f>
        <v>810</v>
      </c>
      <c r="K16" s="32">
        <f>Datagrunnlag!DY35</f>
        <v>727</v>
      </c>
      <c r="L16" s="32">
        <f>Datagrunnlag!EC35</f>
        <v>970</v>
      </c>
      <c r="M16" s="32">
        <f>Datagrunnlag!EF35</f>
        <v>915</v>
      </c>
      <c r="N16" s="32">
        <f>Datagrunnlag!EK35</f>
        <v>798</v>
      </c>
      <c r="O16" s="32">
        <f>Datagrunnlag!EO35</f>
        <v>728</v>
      </c>
      <c r="P16" s="32">
        <f>Datagrunnlag!ES35</f>
        <v>1194</v>
      </c>
    </row>
    <row r="17" spans="8:16" x14ac:dyDescent="0.35">
      <c r="H17" s="31" t="s">
        <v>64</v>
      </c>
      <c r="I17" s="32">
        <f>Datagrunnlag!DQ36</f>
        <v>654</v>
      </c>
      <c r="J17" s="32">
        <f>Datagrunnlag!DU36</f>
        <v>658</v>
      </c>
      <c r="K17" s="32">
        <f>Datagrunnlag!DY36</f>
        <v>654</v>
      </c>
      <c r="L17" s="32">
        <f>Datagrunnlag!EC36</f>
        <v>687</v>
      </c>
      <c r="M17" s="32">
        <f>Datagrunnlag!EF36</f>
        <v>634</v>
      </c>
      <c r="N17" s="32">
        <f>Datagrunnlag!EK36</f>
        <v>586</v>
      </c>
      <c r="O17" s="32">
        <f>Datagrunnlag!EO36</f>
        <v>599</v>
      </c>
      <c r="P17" s="32">
        <f>Datagrunnlag!ES36</f>
        <v>712</v>
      </c>
    </row>
    <row r="18" spans="8:16" x14ac:dyDescent="0.35">
      <c r="H18" s="31" t="s">
        <v>66</v>
      </c>
      <c r="I18" s="32">
        <f>Datagrunnlag!DQ37</f>
        <v>82</v>
      </c>
      <c r="J18" s="32">
        <f>Datagrunnlag!DU37</f>
        <v>124</v>
      </c>
      <c r="K18" s="32">
        <f>Datagrunnlag!DY37</f>
        <v>82</v>
      </c>
      <c r="L18" s="32">
        <f>Datagrunnlag!EC37</f>
        <v>109</v>
      </c>
      <c r="M18" s="32">
        <f>Datagrunnlag!EF37</f>
        <v>89</v>
      </c>
      <c r="N18" s="32">
        <f>Datagrunnlag!EK37</f>
        <v>107</v>
      </c>
      <c r="O18" s="32">
        <f>Datagrunnlag!EO37</f>
        <v>99</v>
      </c>
      <c r="P18" s="32">
        <f>Datagrunnlag!ES37</f>
        <v>119</v>
      </c>
    </row>
    <row r="19" spans="8:16" x14ac:dyDescent="0.35">
      <c r="H19" s="31" t="s">
        <v>68</v>
      </c>
      <c r="I19" s="32">
        <f>Datagrunnlag!DQ38</f>
        <v>779</v>
      </c>
      <c r="J19" s="32">
        <f>Datagrunnlag!DU38</f>
        <v>879</v>
      </c>
      <c r="K19" s="32">
        <f>Datagrunnlag!DY38</f>
        <v>779</v>
      </c>
      <c r="L19" s="32">
        <f>Datagrunnlag!EC38</f>
        <v>550</v>
      </c>
      <c r="M19" s="32">
        <f>Datagrunnlag!EF38</f>
        <v>179</v>
      </c>
      <c r="N19" s="32">
        <f>Datagrunnlag!EK38</f>
        <v>123</v>
      </c>
      <c r="O19" s="32">
        <f>Datagrunnlag!EO38</f>
        <v>108</v>
      </c>
      <c r="P19" s="32">
        <f>Datagrunnlag!ES38</f>
        <v>330</v>
      </c>
    </row>
    <row r="20" spans="8:16" x14ac:dyDescent="0.35">
      <c r="H20" s="31" t="s">
        <v>70</v>
      </c>
      <c r="I20" s="32">
        <f>Datagrunnlag!DQ39</f>
        <v>14</v>
      </c>
      <c r="J20" s="32">
        <f>Datagrunnlag!DU39</f>
        <v>17</v>
      </c>
      <c r="K20" s="32">
        <f>Datagrunnlag!DY39</f>
        <v>14</v>
      </c>
      <c r="L20" s="32">
        <f>Datagrunnlag!EC39</f>
        <v>18</v>
      </c>
      <c r="M20" s="32">
        <f>Datagrunnlag!EF39</f>
        <v>11</v>
      </c>
      <c r="N20" s="32">
        <f>Datagrunnlag!EK39</f>
        <v>29</v>
      </c>
      <c r="O20" s="32">
        <f>Datagrunnlag!EO39</f>
        <v>26</v>
      </c>
      <c r="P20" s="32">
        <f>Datagrunnlag!ES39</f>
        <v>14</v>
      </c>
    </row>
    <row r="21" spans="8:16" x14ac:dyDescent="0.35">
      <c r="H21" s="31" t="s">
        <v>72</v>
      </c>
      <c r="I21" s="32">
        <f>Datagrunnlag!DQ40</f>
        <v>58034</v>
      </c>
      <c r="J21" s="32">
        <f>Datagrunnlag!DU40</f>
        <v>64040</v>
      </c>
      <c r="K21" s="32">
        <f>Datagrunnlag!DY40</f>
        <v>58034</v>
      </c>
      <c r="L21" s="32">
        <f>Datagrunnlag!EC40</f>
        <v>56453</v>
      </c>
      <c r="M21" s="32">
        <f>Datagrunnlag!EF40</f>
        <v>60877</v>
      </c>
      <c r="N21" s="32">
        <f>Datagrunnlag!EK40</f>
        <v>104343</v>
      </c>
      <c r="O21" s="32">
        <f>Datagrunnlag!EO40</f>
        <v>67769</v>
      </c>
      <c r="P21" s="32">
        <f>Datagrunnlag!ES40</f>
        <v>538208</v>
      </c>
    </row>
    <row r="63" spans="17:17" ht="18.5" x14ac:dyDescent="0.35">
      <c r="Q63" s="55"/>
    </row>
    <row r="141" spans="1:5" x14ac:dyDescent="0.35">
      <c r="A141" s="31" t="s">
        <v>186</v>
      </c>
    </row>
    <row r="142" spans="1:5" ht="17.5" x14ac:dyDescent="0.35">
      <c r="A142" s="27" t="s">
        <v>192</v>
      </c>
      <c r="B142" s="27" t="s">
        <v>123</v>
      </c>
    </row>
    <row r="143" spans="1:5" ht="18.5" x14ac:dyDescent="0.45">
      <c r="A143" s="34" t="str">
        <f>Datagrunnlag!A5</f>
        <v>BRS-NO-101</v>
      </c>
      <c r="B143" s="34">
        <f>Datagrunnlag!ES5</f>
        <v>54436</v>
      </c>
      <c r="D143" s="32"/>
      <c r="E143" s="32"/>
    </row>
    <row r="144" spans="1:5" ht="18.5" x14ac:dyDescent="0.45">
      <c r="A144" s="34" t="str">
        <f>Datagrunnlag!A8</f>
        <v>BRS-NO-104</v>
      </c>
      <c r="B144" s="34">
        <f>Datagrunnlag!ES8</f>
        <v>5640</v>
      </c>
    </row>
    <row r="145" spans="1:2" ht="18.5" x14ac:dyDescent="0.45">
      <c r="A145" s="34" t="str">
        <f>Datagrunnlag!A11</f>
        <v>BRS-NO-102</v>
      </c>
      <c r="B145" s="34">
        <f>Datagrunnlag!ES11</f>
        <v>5828</v>
      </c>
    </row>
    <row r="146" spans="1:2" ht="18.5" x14ac:dyDescent="0.45">
      <c r="A146" s="34" t="str">
        <f>Datagrunnlag!A12</f>
        <v>BRS-NO-103</v>
      </c>
      <c r="B146" s="34">
        <f>Datagrunnlag!ES12</f>
        <v>31558</v>
      </c>
    </row>
    <row r="147" spans="1:2" ht="18.5" x14ac:dyDescent="0.45">
      <c r="A147" s="34" t="str">
        <f>Datagrunnlag!A13</f>
        <v>BRS-NO-123</v>
      </c>
      <c r="B147" s="34">
        <f>Datagrunnlag!ES13</f>
        <v>11484</v>
      </c>
    </row>
    <row r="148" spans="1:2" ht="18.5" x14ac:dyDescent="0.45">
      <c r="A148" s="34" t="str">
        <f>Datagrunnlag!A16</f>
        <v>BRS-NO-201</v>
      </c>
      <c r="B148" s="34">
        <f>Datagrunnlag!ES16</f>
        <v>8302</v>
      </c>
    </row>
    <row r="149" spans="1:2" ht="18.5" x14ac:dyDescent="0.45">
      <c r="A149" s="34" t="str">
        <f>Datagrunnlag!A17</f>
        <v>BRS-NO-202</v>
      </c>
      <c r="B149" s="34">
        <f>Datagrunnlag!ES17</f>
        <v>3511</v>
      </c>
    </row>
    <row r="150" spans="1:2" ht="18.5" x14ac:dyDescent="0.45">
      <c r="A150" s="34" t="str">
        <f>Datagrunnlag!A18</f>
        <v>BRS-NO-211</v>
      </c>
      <c r="B150" s="34">
        <f>Datagrunnlag!ES18</f>
        <v>1278</v>
      </c>
    </row>
    <row r="151" spans="1:2" ht="18.5" x14ac:dyDescent="0.45">
      <c r="A151" s="34" t="str">
        <f>Datagrunnlag!A21</f>
        <v>BRS-NO-121</v>
      </c>
      <c r="B151" s="34">
        <f>Datagrunnlag!ES21</f>
        <v>5239</v>
      </c>
    </row>
    <row r="152" spans="1:2" ht="18.5" x14ac:dyDescent="0.45">
      <c r="A152" s="34" t="str">
        <f>Datagrunnlag!A22</f>
        <v>BRS-NO-122</v>
      </c>
      <c r="B152" s="34">
        <f>Datagrunnlag!ES22</f>
        <v>3760</v>
      </c>
    </row>
    <row r="153" spans="1:2" ht="18.5" x14ac:dyDescent="0.45">
      <c r="A153" s="34" t="str">
        <f>Datagrunnlag!A23</f>
        <v>BRS-NO-212</v>
      </c>
      <c r="B153" s="34">
        <f>Datagrunnlag!ES23</f>
        <v>1256</v>
      </c>
    </row>
    <row r="154" spans="1:2" ht="18.5" x14ac:dyDescent="0.45">
      <c r="A154" s="34" t="str">
        <f>Datagrunnlag!A24</f>
        <v>BRS-NO-213</v>
      </c>
      <c r="B154" s="34">
        <f>Datagrunnlag!ES24</f>
        <v>1303</v>
      </c>
    </row>
    <row r="155" spans="1:2" ht="18.5" x14ac:dyDescent="0.45">
      <c r="A155" s="34" t="str">
        <f>Datagrunnlag!A25</f>
        <v>BRS-NO-302</v>
      </c>
      <c r="B155" s="34">
        <f>Datagrunnlag!ES25</f>
        <v>198220</v>
      </c>
    </row>
    <row r="156" spans="1:2" ht="18.5" x14ac:dyDescent="0.45">
      <c r="A156" s="34" t="str">
        <f>Datagrunnlag!A26</f>
        <v>BRS-NO-306</v>
      </c>
      <c r="B156" s="34">
        <f>Datagrunnlag!ES26</f>
        <v>291</v>
      </c>
    </row>
    <row r="157" spans="1:2" ht="18.5" x14ac:dyDescent="0.45">
      <c r="A157" s="34" t="str">
        <f>Datagrunnlag!A29</f>
        <v>BRS-NO-301</v>
      </c>
      <c r="B157" s="34">
        <f>Datagrunnlag!ES29</f>
        <v>154560</v>
      </c>
    </row>
    <row r="158" spans="1:2" ht="18.5" x14ac:dyDescent="0.45">
      <c r="A158" s="34" t="str">
        <f>Datagrunnlag!A32</f>
        <v>BRS-NO-111</v>
      </c>
      <c r="B158" s="34">
        <f>Datagrunnlag!ES32</f>
        <v>2388</v>
      </c>
    </row>
    <row r="159" spans="1:2" ht="18.5" x14ac:dyDescent="0.45">
      <c r="A159" s="34" t="str">
        <f>Datagrunnlag!A33</f>
        <v>BRS-NO-132</v>
      </c>
      <c r="B159" s="34">
        <f>Datagrunnlag!ES33</f>
        <v>57</v>
      </c>
    </row>
    <row r="160" spans="1:2" ht="18.5" x14ac:dyDescent="0.45">
      <c r="A160" s="34" t="str">
        <f>Datagrunnlag!A34</f>
        <v>BRS-NO-133</v>
      </c>
      <c r="B160" s="34">
        <f>Datagrunnlag!ES34</f>
        <v>343</v>
      </c>
    </row>
    <row r="161" spans="1:2" ht="18.5" x14ac:dyDescent="0.45">
      <c r="A161" s="34" t="s">
        <v>62</v>
      </c>
      <c r="B161" s="34">
        <f>Datagrunnlag!ES35</f>
        <v>1194</v>
      </c>
    </row>
    <row r="162" spans="1:2" ht="18.5" x14ac:dyDescent="0.45">
      <c r="A162" s="34" t="str">
        <f>Datagrunnlag!A36</f>
        <v>BRS-NO-221</v>
      </c>
      <c r="B162" s="34">
        <f>Datagrunnlag!ES36</f>
        <v>712</v>
      </c>
    </row>
    <row r="163" spans="1:2" ht="18.5" x14ac:dyDescent="0.45">
      <c r="A163" s="34" t="str">
        <f>Datagrunnlag!A37</f>
        <v>BRS-NO-222</v>
      </c>
      <c r="B163" s="34">
        <f>Datagrunnlag!ES37</f>
        <v>119</v>
      </c>
    </row>
    <row r="164" spans="1:2" ht="18.5" x14ac:dyDescent="0.45">
      <c r="A164" s="34" t="str">
        <f>Datagrunnlag!A38</f>
        <v>BRS-NO-223</v>
      </c>
      <c r="B164" s="34">
        <f>Datagrunnlag!ES38</f>
        <v>330</v>
      </c>
    </row>
    <row r="165" spans="1:2" ht="18.5" x14ac:dyDescent="0.45">
      <c r="A165" s="34" t="str">
        <f>Datagrunnlag!A39</f>
        <v>BRS-NO-224</v>
      </c>
      <c r="B165" s="34">
        <f>Datagrunnlag!ES39</f>
        <v>14</v>
      </c>
    </row>
    <row r="166" spans="1:2" ht="18.5" x14ac:dyDescent="0.45">
      <c r="A166" s="34" t="str">
        <f>Datagrunnlag!A40</f>
        <v>BRS-NO-402</v>
      </c>
      <c r="B166" s="34">
        <f>Datagrunnlag!ES40</f>
        <v>538208</v>
      </c>
    </row>
    <row r="167" spans="1:2" ht="18.5" x14ac:dyDescent="0.45">
      <c r="A167" s="34" t="str">
        <f>Datagrunnlag!A43</f>
        <v>BRS-NO-622</v>
      </c>
      <c r="B167" s="34">
        <f>Datagrunnlag!ES43</f>
        <v>27507</v>
      </c>
    </row>
    <row r="168" spans="1:2" ht="18.5" x14ac:dyDescent="0.45">
      <c r="A168" s="34" t="str">
        <f>Datagrunnlag!A46</f>
        <v>BRS-NO-303</v>
      </c>
      <c r="B168" s="34">
        <f>Datagrunnlag!ES46</f>
        <v>20704</v>
      </c>
    </row>
    <row r="169" spans="1:2" ht="18.5" x14ac:dyDescent="0.45">
      <c r="A169" s="34" t="str">
        <f>Datagrunnlag!A47</f>
        <v>BRS-NO-315</v>
      </c>
      <c r="B169" s="34">
        <f>Datagrunnlag!ES47</f>
        <v>179302</v>
      </c>
    </row>
    <row r="170" spans="1:2" ht="18.5" x14ac:dyDescent="0.45">
      <c r="A170" s="34" t="str">
        <f>Datagrunnlag!A48</f>
        <v>BRS-NO-611</v>
      </c>
      <c r="B170" s="34">
        <f>Datagrunnlag!ES48</f>
        <v>1053214</v>
      </c>
    </row>
    <row r="171" spans="1:2" ht="18.5" x14ac:dyDescent="0.45">
      <c r="A171" s="34" t="str">
        <f>Datagrunnlag!A51</f>
        <v>BRS-NO-317</v>
      </c>
      <c r="B171" s="34">
        <f>Datagrunnlag!ES51</f>
        <v>1852681</v>
      </c>
    </row>
  </sheetData>
  <mergeCells count="2">
    <mergeCell ref="N2:U2"/>
    <mergeCell ref="N11:U11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E1CD-AD25-4946-818D-850026185DBF}">
  <dimension ref="A2:W171"/>
  <sheetViews>
    <sheetView topLeftCell="A34" workbookViewId="0">
      <selection activeCell="T54" sqref="T54"/>
    </sheetView>
  </sheetViews>
  <sheetFormatPr baseColWidth="10" defaultColWidth="11" defaultRowHeight="15.5" x14ac:dyDescent="0.35"/>
  <cols>
    <col min="1" max="1" width="35.5" style="31" bestFit="1" customWidth="1"/>
    <col min="2" max="2" width="11.25" style="31" customWidth="1"/>
    <col min="3" max="3" width="9.58203125" style="31" bestFit="1" customWidth="1"/>
    <col min="4" max="7" width="9" style="31" bestFit="1" customWidth="1"/>
    <col min="8" max="8" width="37" style="31" bestFit="1" customWidth="1"/>
    <col min="9" max="16384" width="11" style="31"/>
  </cols>
  <sheetData>
    <row r="2" spans="1:23" x14ac:dyDescent="0.35">
      <c r="D2" s="32"/>
      <c r="H2" s="33" t="s">
        <v>175</v>
      </c>
      <c r="N2" s="67">
        <v>2022</v>
      </c>
      <c r="O2" s="67"/>
      <c r="P2" s="67"/>
      <c r="Q2" s="67"/>
      <c r="R2" s="67"/>
      <c r="S2" s="67"/>
      <c r="T2" s="67"/>
      <c r="U2" s="67"/>
    </row>
    <row r="3" spans="1:23" x14ac:dyDescent="0.35">
      <c r="B3" s="33" t="s">
        <v>174</v>
      </c>
      <c r="C3" s="33" t="s">
        <v>14</v>
      </c>
      <c r="D3" s="33" t="s">
        <v>17</v>
      </c>
      <c r="E3" s="33" t="s">
        <v>18</v>
      </c>
      <c r="I3" s="33" t="s">
        <v>6</v>
      </c>
      <c r="J3" s="33" t="s">
        <v>7</v>
      </c>
      <c r="K3" s="33" t="s">
        <v>8</v>
      </c>
      <c r="L3" s="33" t="s">
        <v>9</v>
      </c>
      <c r="M3" s="33" t="s">
        <v>10</v>
      </c>
      <c r="N3" s="33" t="s">
        <v>11</v>
      </c>
      <c r="O3" s="33" t="s">
        <v>0</v>
      </c>
      <c r="P3" s="33" t="s">
        <v>1</v>
      </c>
      <c r="Q3" s="33" t="s">
        <v>2</v>
      </c>
      <c r="R3" s="33" t="s">
        <v>3</v>
      </c>
      <c r="S3" s="33" t="s">
        <v>4</v>
      </c>
      <c r="T3" s="33" t="s">
        <v>5</v>
      </c>
      <c r="U3" s="33" t="s">
        <v>6</v>
      </c>
      <c r="V3"/>
      <c r="W3"/>
    </row>
    <row r="4" spans="1:23" x14ac:dyDescent="0.35">
      <c r="A4" s="31" t="s">
        <v>190</v>
      </c>
      <c r="B4" s="32">
        <f>Datagrunnlag!EV5-$B$6</f>
        <v>37810</v>
      </c>
      <c r="C4" s="32">
        <f>Datagrunnlag!EW5-$B$6</f>
        <v>34933</v>
      </c>
      <c r="D4" s="32">
        <f>Datagrunnlag!EX5</f>
        <v>1777</v>
      </c>
      <c r="E4" s="32">
        <f>Datagrunnlag!EY5</f>
        <v>846</v>
      </c>
      <c r="H4" s="31" t="s">
        <v>191</v>
      </c>
      <c r="I4" s="32">
        <f>Datagrunnlag!DQ5</f>
        <v>58853</v>
      </c>
      <c r="J4" s="32">
        <f>Datagrunnlag!DU5-C6</f>
        <v>69832</v>
      </c>
      <c r="K4" s="32">
        <f>Datagrunnlag!DY5-C6</f>
        <v>58725</v>
      </c>
      <c r="L4" s="32">
        <f>Datagrunnlag!EC5-C6</f>
        <v>93039</v>
      </c>
      <c r="M4" s="32">
        <f>Datagrunnlag!EG5-C6</f>
        <v>104249</v>
      </c>
      <c r="N4" s="32">
        <f>Datagrunnlag!EK5-D6</f>
        <v>87311</v>
      </c>
      <c r="O4" s="32">
        <f>Datagrunnlag!EO5-C6</f>
        <v>58203</v>
      </c>
      <c r="P4" s="32">
        <f>Datagrunnlag!ES5-C6</f>
        <v>54436</v>
      </c>
      <c r="Q4" s="32">
        <f>Datagrunnlag!EW5-C6</f>
        <v>34933</v>
      </c>
      <c r="R4"/>
      <c r="S4"/>
      <c r="T4"/>
      <c r="U4"/>
      <c r="V4"/>
      <c r="W4"/>
    </row>
    <row r="5" spans="1:23" x14ac:dyDescent="0.35">
      <c r="A5" s="31" t="s">
        <v>22</v>
      </c>
      <c r="B5" s="32">
        <f>Datagrunnlag!EV8</f>
        <v>4437</v>
      </c>
      <c r="C5" s="32">
        <f>Datagrunnlag!EW8</f>
        <v>4193</v>
      </c>
      <c r="D5" s="32">
        <f>Datagrunnlag!EX8</f>
        <v>211</v>
      </c>
      <c r="E5" s="32">
        <f>Datagrunnlag!EY8</f>
        <v>33</v>
      </c>
      <c r="H5" s="31" t="s">
        <v>22</v>
      </c>
      <c r="I5" s="32">
        <f>Datagrunnlag!DQ8</f>
        <v>5380</v>
      </c>
      <c r="J5" s="32">
        <f>Datagrunnlag!DU8</f>
        <v>6142</v>
      </c>
      <c r="K5" s="32">
        <f>Datagrunnlag!DY8</f>
        <v>5363</v>
      </c>
      <c r="L5" s="32">
        <f>Datagrunnlag!EC8</f>
        <v>6562</v>
      </c>
      <c r="M5" s="32">
        <f>Datagrunnlag!EG8</f>
        <v>5103</v>
      </c>
      <c r="N5" s="32">
        <f>Datagrunnlag!EK8</f>
        <v>4696</v>
      </c>
      <c r="O5" s="32">
        <f>Datagrunnlag!EO8</f>
        <v>5038</v>
      </c>
      <c r="P5" s="32">
        <f>Datagrunnlag!ES8</f>
        <v>5640</v>
      </c>
      <c r="Q5" s="32">
        <f>Datagrunnlag!EW8</f>
        <v>4193</v>
      </c>
      <c r="R5"/>
      <c r="S5"/>
      <c r="T5"/>
      <c r="U5"/>
      <c r="V5"/>
      <c r="W5"/>
    </row>
    <row r="6" spans="1:23" x14ac:dyDescent="0.35">
      <c r="A6" s="4" t="s">
        <v>188</v>
      </c>
      <c r="B6" s="32"/>
      <c r="C6" s="32"/>
      <c r="D6" s="32"/>
      <c r="E6" s="32"/>
      <c r="H6" s="31" t="s">
        <v>25</v>
      </c>
      <c r="I6" s="32">
        <f>Datagrunnlag!DQ10</f>
        <v>55612</v>
      </c>
      <c r="J6" s="32">
        <f>Datagrunnlag!DU10</f>
        <v>54541</v>
      </c>
      <c r="K6" s="32">
        <f>Datagrunnlag!DY10</f>
        <v>54979</v>
      </c>
      <c r="L6" s="32">
        <f>Datagrunnlag!EC10</f>
        <v>51620</v>
      </c>
      <c r="M6" s="32">
        <f>Datagrunnlag!EG10</f>
        <v>51393</v>
      </c>
      <c r="N6" s="32">
        <f>Datagrunnlag!EK10</f>
        <v>55915</v>
      </c>
      <c r="O6" s="32">
        <f>Datagrunnlag!EO10</f>
        <v>44564</v>
      </c>
      <c r="P6" s="32">
        <f>Datagrunnlag!ES10</f>
        <v>48870</v>
      </c>
      <c r="Q6" s="32">
        <f>Datagrunnlag!EW10</f>
        <v>39895</v>
      </c>
      <c r="R6"/>
      <c r="S6"/>
      <c r="T6"/>
      <c r="U6"/>
      <c r="V6"/>
      <c r="W6"/>
    </row>
    <row r="7" spans="1:23" x14ac:dyDescent="0.35">
      <c r="A7" s="31" t="s">
        <v>25</v>
      </c>
      <c r="B7" s="32">
        <f>Datagrunnlag!EV10</f>
        <v>44278</v>
      </c>
      <c r="C7" s="32">
        <f>Datagrunnlag!EW10</f>
        <v>39895</v>
      </c>
      <c r="D7" s="32">
        <f>Datagrunnlag!EX10</f>
        <v>3220</v>
      </c>
      <c r="E7" s="32">
        <f>Datagrunnlag!EY10</f>
        <v>1054</v>
      </c>
      <c r="H7" s="31" t="s">
        <v>32</v>
      </c>
      <c r="I7" s="32">
        <f>Datagrunnlag!DQ15</f>
        <v>16217</v>
      </c>
      <c r="J7" s="32">
        <f>Datagrunnlag!DU15</f>
        <v>13562</v>
      </c>
      <c r="K7" s="32">
        <f>Datagrunnlag!DY15</f>
        <v>16074</v>
      </c>
      <c r="L7" s="32">
        <f>Datagrunnlag!EC15</f>
        <v>12687</v>
      </c>
      <c r="M7" s="32">
        <f>Datagrunnlag!EG15</f>
        <v>11835</v>
      </c>
      <c r="N7" s="32">
        <f>Datagrunnlag!EK15</f>
        <v>13138</v>
      </c>
      <c r="O7" s="32">
        <f>Datagrunnlag!EO15</f>
        <v>11303</v>
      </c>
      <c r="P7" s="32">
        <f>Datagrunnlag!ES15</f>
        <v>13091</v>
      </c>
      <c r="Q7" s="32">
        <f>Datagrunnlag!EW15</f>
        <v>11891</v>
      </c>
      <c r="R7"/>
      <c r="S7"/>
      <c r="T7"/>
      <c r="U7"/>
      <c r="V7"/>
      <c r="W7"/>
    </row>
    <row r="8" spans="1:23" x14ac:dyDescent="0.35">
      <c r="A8" s="31" t="s">
        <v>32</v>
      </c>
      <c r="B8" s="32">
        <f>Datagrunnlag!EV15</f>
        <v>12977</v>
      </c>
      <c r="C8" s="32">
        <f>Datagrunnlag!EW15</f>
        <v>11891</v>
      </c>
      <c r="D8" s="32">
        <f>Datagrunnlag!EX15</f>
        <v>204</v>
      </c>
      <c r="E8" s="32">
        <f>Datagrunnlag!EY15</f>
        <v>752</v>
      </c>
      <c r="H8" s="31" t="s">
        <v>39</v>
      </c>
      <c r="I8" s="32">
        <f>Datagrunnlag!DQ20</f>
        <v>65367</v>
      </c>
      <c r="J8" s="32">
        <f>Datagrunnlag!DU20</f>
        <v>94675</v>
      </c>
      <c r="K8" s="32">
        <f>Datagrunnlag!DY20</f>
        <v>65367</v>
      </c>
      <c r="L8" s="32">
        <f>Datagrunnlag!EC20</f>
        <v>84946</v>
      </c>
      <c r="M8" s="32">
        <f>Datagrunnlag!EG20</f>
        <v>71541</v>
      </c>
      <c r="N8" s="32">
        <f>Datagrunnlag!EK20</f>
        <v>100653</v>
      </c>
      <c r="O8" s="32">
        <f>Datagrunnlag!EO20</f>
        <v>97022</v>
      </c>
      <c r="P8" s="32">
        <f>Datagrunnlag!ES20</f>
        <v>210069</v>
      </c>
      <c r="Q8" s="32">
        <f>Datagrunnlag!EW20</f>
        <v>71743</v>
      </c>
    </row>
    <row r="9" spans="1:23" x14ac:dyDescent="0.35">
      <c r="A9" s="31" t="s">
        <v>176</v>
      </c>
      <c r="B9" s="32">
        <f>Datagrunnlag!EV20</f>
        <v>72818</v>
      </c>
      <c r="C9" s="32">
        <f>Datagrunnlag!EW20</f>
        <v>71743</v>
      </c>
      <c r="D9" s="32">
        <f>Datagrunnlag!EX20</f>
        <v>1075</v>
      </c>
      <c r="E9" s="32">
        <f>Datagrunnlag!EY20</f>
        <v>0</v>
      </c>
      <c r="H9" s="31" t="s">
        <v>52</v>
      </c>
      <c r="I9" s="32">
        <f>Datagrunnlag!DQ28</f>
        <v>106218</v>
      </c>
      <c r="J9" s="32">
        <f>Datagrunnlag!DU28</f>
        <v>129245</v>
      </c>
      <c r="K9" s="32">
        <f>Datagrunnlag!DY28</f>
        <v>106220</v>
      </c>
      <c r="L9" s="32">
        <f>Datagrunnlag!EC28</f>
        <v>159197</v>
      </c>
      <c r="M9" s="32">
        <f>Datagrunnlag!EG28</f>
        <v>176386</v>
      </c>
      <c r="N9" s="32">
        <f>Datagrunnlag!EK28</f>
        <v>167407</v>
      </c>
      <c r="O9" s="32">
        <f>Datagrunnlag!EO28</f>
        <v>173500</v>
      </c>
      <c r="P9" s="32">
        <f>Datagrunnlag!ES28</f>
        <v>154560</v>
      </c>
      <c r="Q9" s="32">
        <f>Datagrunnlag!EW28</f>
        <v>128834</v>
      </c>
    </row>
    <row r="10" spans="1:23" x14ac:dyDescent="0.35">
      <c r="A10" s="31" t="s">
        <v>177</v>
      </c>
      <c r="B10" s="32">
        <f>Datagrunnlag!EV28</f>
        <v>129798</v>
      </c>
      <c r="C10" s="32">
        <f>Datagrunnlag!EW28</f>
        <v>128834</v>
      </c>
      <c r="D10" s="32">
        <f>Datagrunnlag!EX28</f>
        <v>964</v>
      </c>
      <c r="E10" s="32">
        <f>Datagrunnlag!EY28</f>
        <v>0</v>
      </c>
      <c r="H10" s="31" t="s">
        <v>55</v>
      </c>
      <c r="I10" s="32">
        <f>Datagrunnlag!DQ31</f>
        <v>62647</v>
      </c>
      <c r="J10" s="32">
        <f>Datagrunnlag!DU31</f>
        <v>69793</v>
      </c>
      <c r="K10" s="32">
        <f>Datagrunnlag!DY31</f>
        <v>62647</v>
      </c>
      <c r="L10" s="32">
        <f>Datagrunnlag!EC31</f>
        <v>61638</v>
      </c>
      <c r="M10" s="32">
        <f>Datagrunnlag!EG31</f>
        <v>65401</v>
      </c>
      <c r="N10" s="32">
        <f>Datagrunnlag!EK31</f>
        <v>109182</v>
      </c>
      <c r="O10" s="32">
        <f>Datagrunnlag!EO31</f>
        <v>71725</v>
      </c>
      <c r="P10" s="32">
        <f>Datagrunnlag!ES31</f>
        <v>543365</v>
      </c>
      <c r="Q10" s="32">
        <f>Datagrunnlag!EW31</f>
        <v>42349</v>
      </c>
    </row>
    <row r="11" spans="1:23" x14ac:dyDescent="0.35">
      <c r="A11" s="31" t="s">
        <v>55</v>
      </c>
      <c r="B11" s="32">
        <f>Datagrunnlag!EV32</f>
        <v>1563</v>
      </c>
      <c r="C11" s="32">
        <f>Datagrunnlag!EW32</f>
        <v>1481</v>
      </c>
      <c r="D11" s="32">
        <f>Datagrunnlag!EX32</f>
        <v>81</v>
      </c>
      <c r="E11" s="32">
        <f>Datagrunnlag!EY32</f>
        <v>0</v>
      </c>
      <c r="H11" s="33" t="s">
        <v>178</v>
      </c>
      <c r="N11" s="67">
        <v>2022</v>
      </c>
      <c r="O11" s="67"/>
      <c r="P11" s="67"/>
      <c r="Q11" s="67"/>
      <c r="R11" s="67"/>
      <c r="S11" s="67"/>
      <c r="T11" s="67"/>
      <c r="U11" s="67"/>
    </row>
    <row r="12" spans="1:23" x14ac:dyDescent="0.35">
      <c r="A12" s="31" t="s">
        <v>76</v>
      </c>
      <c r="B12" s="32">
        <f>Datagrunnlag!EV42</f>
        <v>20374</v>
      </c>
      <c r="C12" s="32">
        <f>Datagrunnlag!EW42</f>
        <v>19633</v>
      </c>
      <c r="D12" s="32">
        <f>Datagrunnlag!EX42</f>
        <v>715</v>
      </c>
      <c r="E12" s="32">
        <f>Datagrunnlag!EY42</f>
        <v>0</v>
      </c>
      <c r="H12" s="33"/>
      <c r="I12" s="33" t="s">
        <v>6</v>
      </c>
      <c r="J12" s="33" t="str">
        <f>J3</f>
        <v>September</v>
      </c>
      <c r="K12" s="33" t="s">
        <v>8</v>
      </c>
      <c r="L12" s="33" t="str">
        <f>L3</f>
        <v>November</v>
      </c>
      <c r="M12" s="33" t="s">
        <v>10</v>
      </c>
      <c r="N12" s="33" t="s">
        <v>11</v>
      </c>
      <c r="O12" s="33" t="s">
        <v>0</v>
      </c>
      <c r="P12" s="33" t="s">
        <v>1</v>
      </c>
      <c r="Q12" s="33" t="s">
        <v>2</v>
      </c>
      <c r="R12" s="33" t="s">
        <v>3</v>
      </c>
      <c r="S12" s="33" t="s">
        <v>4</v>
      </c>
      <c r="T12" s="33" t="s">
        <v>5</v>
      </c>
      <c r="U12" s="33" t="s">
        <v>6</v>
      </c>
    </row>
    <row r="13" spans="1:23" x14ac:dyDescent="0.35">
      <c r="A13" s="31" t="s">
        <v>77</v>
      </c>
      <c r="B13" s="32">
        <f>Datagrunnlag!EV45</f>
        <v>1337920</v>
      </c>
      <c r="C13" s="32">
        <f>Datagrunnlag!EW45</f>
        <v>950270</v>
      </c>
      <c r="D13" s="32">
        <f>Datagrunnlag!EX45</f>
        <v>387620</v>
      </c>
      <c r="E13" s="32">
        <f>Datagrunnlag!EY45</f>
        <v>0</v>
      </c>
      <c r="H13" s="31" t="s">
        <v>56</v>
      </c>
      <c r="I13" s="32">
        <f>Datagrunnlag!DQ32</f>
        <v>2070</v>
      </c>
      <c r="J13" s="32">
        <f>Datagrunnlag!DU32</f>
        <v>2829</v>
      </c>
      <c r="K13" s="32">
        <f>Datagrunnlag!DY32</f>
        <v>2070</v>
      </c>
      <c r="L13" s="32">
        <f>Datagrunnlag!EC32</f>
        <v>2467</v>
      </c>
      <c r="M13" s="32">
        <f>Datagrunnlag!EF32</f>
        <v>2953</v>
      </c>
      <c r="N13" s="32">
        <f>Datagrunnlag!EK32</f>
        <v>2875</v>
      </c>
      <c r="O13" s="32">
        <f>Datagrunnlag!EO32</f>
        <v>2093</v>
      </c>
      <c r="P13" s="32">
        <f>Datagrunnlag!ES32</f>
        <v>2388</v>
      </c>
      <c r="Q13" s="32">
        <f>Datagrunnlag!EW32</f>
        <v>1481</v>
      </c>
    </row>
    <row r="14" spans="1:23" x14ac:dyDescent="0.35">
      <c r="A14" s="31" t="s">
        <v>173</v>
      </c>
      <c r="B14" s="32">
        <f>Datagrunnlag!EV50</f>
        <v>1792545</v>
      </c>
      <c r="C14" s="32">
        <f>Datagrunnlag!EW50</f>
        <v>1792477</v>
      </c>
      <c r="D14" s="32">
        <f>Datagrunnlag!EX50</f>
        <v>68</v>
      </c>
      <c r="E14" s="32">
        <f>Datagrunnlag!EY50</f>
        <v>0</v>
      </c>
      <c r="H14" s="31" t="s">
        <v>58</v>
      </c>
      <c r="I14" s="32">
        <f>Datagrunnlag!DQ33</f>
        <v>29</v>
      </c>
      <c r="J14" s="32">
        <f>Datagrunnlag!DU33</f>
        <v>34</v>
      </c>
      <c r="K14" s="32">
        <f>Datagrunnlag!DY33</f>
        <v>29</v>
      </c>
      <c r="L14" s="32">
        <f>Datagrunnlag!EC33</f>
        <v>43</v>
      </c>
      <c r="M14" s="32">
        <f>Datagrunnlag!EF33</f>
        <v>32</v>
      </c>
      <c r="N14" s="32">
        <f>Datagrunnlag!EK33</f>
        <v>26</v>
      </c>
      <c r="O14" s="32">
        <f>Datagrunnlag!EO33</f>
        <v>25</v>
      </c>
      <c r="P14" s="32">
        <f>Datagrunnlag!ES33</f>
        <v>57</v>
      </c>
      <c r="Q14" s="32">
        <f>Datagrunnlag!EW33</f>
        <v>26</v>
      </c>
    </row>
    <row r="15" spans="1:23" x14ac:dyDescent="0.35">
      <c r="H15" s="31" t="s">
        <v>60</v>
      </c>
      <c r="I15" s="32">
        <f>Datagrunnlag!DQ34</f>
        <v>258</v>
      </c>
      <c r="J15" s="32">
        <f>Datagrunnlag!DU34</f>
        <v>402</v>
      </c>
      <c r="K15" s="32">
        <f>Datagrunnlag!DY34</f>
        <v>258</v>
      </c>
      <c r="L15" s="32">
        <f>Datagrunnlag!EC34</f>
        <v>341</v>
      </c>
      <c r="M15" s="32">
        <f>Datagrunnlag!EF34</f>
        <v>257</v>
      </c>
      <c r="N15" s="32">
        <f>Datagrunnlag!EK34</f>
        <v>295</v>
      </c>
      <c r="O15" s="32">
        <f>Datagrunnlag!EO34</f>
        <v>278</v>
      </c>
      <c r="P15" s="32">
        <f>Datagrunnlag!ES34</f>
        <v>343</v>
      </c>
      <c r="Q15" s="32">
        <f>Datagrunnlag!EW34</f>
        <v>213</v>
      </c>
    </row>
    <row r="16" spans="1:23" x14ac:dyDescent="0.35">
      <c r="H16" s="31" t="s">
        <v>62</v>
      </c>
      <c r="I16" s="32">
        <f>Datagrunnlag!DQ35</f>
        <v>727</v>
      </c>
      <c r="J16" s="32">
        <f>Datagrunnlag!DU35</f>
        <v>810</v>
      </c>
      <c r="K16" s="32">
        <f>Datagrunnlag!DY35</f>
        <v>727</v>
      </c>
      <c r="L16" s="32">
        <f>Datagrunnlag!EC35</f>
        <v>970</v>
      </c>
      <c r="M16" s="32">
        <f>Datagrunnlag!EF35</f>
        <v>915</v>
      </c>
      <c r="N16" s="32">
        <f>Datagrunnlag!EK35</f>
        <v>798</v>
      </c>
      <c r="O16" s="32">
        <f>Datagrunnlag!EO35</f>
        <v>728</v>
      </c>
      <c r="P16" s="32">
        <f>Datagrunnlag!ES35</f>
        <v>1194</v>
      </c>
      <c r="Q16" s="32">
        <f>Datagrunnlag!EW35</f>
        <v>739</v>
      </c>
    </row>
    <row r="17" spans="2:17" x14ac:dyDescent="0.35">
      <c r="B17" s="56" t="s">
        <v>193</v>
      </c>
      <c r="H17" s="31" t="s">
        <v>64</v>
      </c>
      <c r="I17" s="32">
        <f>Datagrunnlag!DQ36</f>
        <v>654</v>
      </c>
      <c r="J17" s="32">
        <f>Datagrunnlag!DU36</f>
        <v>658</v>
      </c>
      <c r="K17" s="32">
        <f>Datagrunnlag!DY36</f>
        <v>654</v>
      </c>
      <c r="L17" s="32">
        <f>Datagrunnlag!EC36</f>
        <v>687</v>
      </c>
      <c r="M17" s="32">
        <f>Datagrunnlag!EF36</f>
        <v>634</v>
      </c>
      <c r="N17" s="32">
        <f>Datagrunnlag!EK36</f>
        <v>586</v>
      </c>
      <c r="O17" s="32">
        <f>Datagrunnlag!EO36</f>
        <v>599</v>
      </c>
      <c r="P17" s="32">
        <f>Datagrunnlag!ES36</f>
        <v>712</v>
      </c>
      <c r="Q17" s="32">
        <f>Datagrunnlag!EW36</f>
        <v>548</v>
      </c>
    </row>
    <row r="18" spans="2:17" x14ac:dyDescent="0.35">
      <c r="H18" s="31" t="s">
        <v>66</v>
      </c>
      <c r="I18" s="32">
        <f>Datagrunnlag!DQ37</f>
        <v>82</v>
      </c>
      <c r="J18" s="32">
        <f>Datagrunnlag!DU37</f>
        <v>124</v>
      </c>
      <c r="K18" s="32">
        <f>Datagrunnlag!DY37</f>
        <v>82</v>
      </c>
      <c r="L18" s="32">
        <f>Datagrunnlag!EC37</f>
        <v>109</v>
      </c>
      <c r="M18" s="32">
        <f>Datagrunnlag!EF37</f>
        <v>89</v>
      </c>
      <c r="N18" s="32">
        <f>Datagrunnlag!EK37</f>
        <v>107</v>
      </c>
      <c r="O18" s="32">
        <f>Datagrunnlag!EO37</f>
        <v>99</v>
      </c>
      <c r="P18" s="32">
        <f>Datagrunnlag!ES37</f>
        <v>119</v>
      </c>
      <c r="Q18" s="32">
        <f>Datagrunnlag!EW37</f>
        <v>77</v>
      </c>
    </row>
    <row r="19" spans="2:17" x14ac:dyDescent="0.35">
      <c r="H19" s="31" t="s">
        <v>68</v>
      </c>
      <c r="I19" s="32">
        <f>Datagrunnlag!DQ38</f>
        <v>779</v>
      </c>
      <c r="J19" s="32">
        <f>Datagrunnlag!DU38</f>
        <v>879</v>
      </c>
      <c r="K19" s="32">
        <f>Datagrunnlag!DY38</f>
        <v>779</v>
      </c>
      <c r="L19" s="32">
        <f>Datagrunnlag!EC38</f>
        <v>550</v>
      </c>
      <c r="M19" s="32">
        <f>Datagrunnlag!EF38</f>
        <v>179</v>
      </c>
      <c r="N19" s="32">
        <f>Datagrunnlag!EK38</f>
        <v>123</v>
      </c>
      <c r="O19" s="32">
        <f>Datagrunnlag!EO38</f>
        <v>108</v>
      </c>
      <c r="P19" s="32">
        <f>Datagrunnlag!ES38</f>
        <v>330</v>
      </c>
      <c r="Q19" s="32">
        <f>Datagrunnlag!EW38</f>
        <v>633</v>
      </c>
    </row>
    <row r="20" spans="2:17" x14ac:dyDescent="0.35">
      <c r="H20" s="31" t="s">
        <v>70</v>
      </c>
      <c r="I20" s="32">
        <f>Datagrunnlag!DQ39</f>
        <v>14</v>
      </c>
      <c r="J20" s="32">
        <f>Datagrunnlag!DU39</f>
        <v>17</v>
      </c>
      <c r="K20" s="32">
        <f>Datagrunnlag!DY39</f>
        <v>14</v>
      </c>
      <c r="L20" s="32">
        <f>Datagrunnlag!EC39</f>
        <v>18</v>
      </c>
      <c r="M20" s="32">
        <f>Datagrunnlag!EF39</f>
        <v>11</v>
      </c>
      <c r="N20" s="32">
        <f>Datagrunnlag!EK39</f>
        <v>29</v>
      </c>
      <c r="O20" s="32">
        <f>Datagrunnlag!EO39</f>
        <v>26</v>
      </c>
      <c r="P20" s="32">
        <f>Datagrunnlag!ES39</f>
        <v>14</v>
      </c>
      <c r="Q20" s="32">
        <f>Datagrunnlag!EW39</f>
        <v>9</v>
      </c>
    </row>
    <row r="21" spans="2:17" x14ac:dyDescent="0.35">
      <c r="H21" s="31" t="s">
        <v>72</v>
      </c>
      <c r="I21" s="32">
        <f>Datagrunnlag!DQ40</f>
        <v>58034</v>
      </c>
      <c r="J21" s="32">
        <f>Datagrunnlag!DU40</f>
        <v>64040</v>
      </c>
      <c r="K21" s="32">
        <f>Datagrunnlag!DY40</f>
        <v>58034</v>
      </c>
      <c r="L21" s="32">
        <f>Datagrunnlag!EC40</f>
        <v>56453</v>
      </c>
      <c r="M21" s="32">
        <f>Datagrunnlag!EF40</f>
        <v>60877</v>
      </c>
      <c r="N21" s="32">
        <f>Datagrunnlag!EK40</f>
        <v>104343</v>
      </c>
      <c r="O21" s="32">
        <f>Datagrunnlag!EO40</f>
        <v>67769</v>
      </c>
      <c r="P21" s="32">
        <f>Datagrunnlag!ES40</f>
        <v>538208</v>
      </c>
      <c r="Q21" s="32">
        <f>Datagrunnlag!EW40</f>
        <v>38623</v>
      </c>
    </row>
    <row r="23" spans="2:17" x14ac:dyDescent="0.35">
      <c r="I23" s="56" t="s">
        <v>194</v>
      </c>
    </row>
    <row r="40" spans="2:9" x14ac:dyDescent="0.35">
      <c r="B40" s="56" t="s">
        <v>193</v>
      </c>
    </row>
    <row r="46" spans="2:9" x14ac:dyDescent="0.35">
      <c r="I46" s="56" t="s">
        <v>195</v>
      </c>
    </row>
    <row r="88" spans="14:17" x14ac:dyDescent="0.35">
      <c r="N88" s="56" t="s">
        <v>196</v>
      </c>
      <c r="O88" s="56"/>
      <c r="P88" s="56"/>
      <c r="Q88" s="56"/>
    </row>
    <row r="109" spans="2:5" x14ac:dyDescent="0.35">
      <c r="B109" s="56" t="s">
        <v>196</v>
      </c>
      <c r="C109" s="56"/>
      <c r="D109" s="56"/>
      <c r="E109" s="56"/>
    </row>
    <row r="141" spans="1:5" x14ac:dyDescent="0.35">
      <c r="A141" s="31" t="s">
        <v>186</v>
      </c>
    </row>
    <row r="142" spans="1:5" ht="17.5" x14ac:dyDescent="0.35">
      <c r="A142" s="27" t="s">
        <v>192</v>
      </c>
      <c r="B142" s="27" t="s">
        <v>123</v>
      </c>
    </row>
    <row r="143" spans="1:5" ht="18.5" x14ac:dyDescent="0.45">
      <c r="A143" s="34" t="str">
        <f>Datagrunnlag!A5</f>
        <v>BRS-NO-101</v>
      </c>
      <c r="B143" s="34">
        <f>Datagrunnlag!EW5</f>
        <v>34933</v>
      </c>
      <c r="D143" s="32"/>
      <c r="E143" s="32"/>
    </row>
    <row r="144" spans="1:5" ht="18.5" x14ac:dyDescent="0.45">
      <c r="A144" s="34" t="str">
        <f>Datagrunnlag!A8</f>
        <v>BRS-NO-104</v>
      </c>
      <c r="B144" s="34">
        <f>Datagrunnlag!EW8</f>
        <v>4193</v>
      </c>
    </row>
    <row r="145" spans="1:2" ht="18.5" x14ac:dyDescent="0.45">
      <c r="A145" s="34" t="str">
        <f>Datagrunnlag!A11</f>
        <v>BRS-NO-102</v>
      </c>
      <c r="B145" s="34">
        <f>Datagrunnlag!EW11</f>
        <v>4447</v>
      </c>
    </row>
    <row r="146" spans="1:2" ht="18.5" x14ac:dyDescent="0.45">
      <c r="A146" s="34" t="str">
        <f>Datagrunnlag!A12</f>
        <v>BRS-NO-103</v>
      </c>
      <c r="B146" s="34">
        <f>Datagrunnlag!EW12</f>
        <v>25923</v>
      </c>
    </row>
    <row r="147" spans="1:2" ht="18.5" x14ac:dyDescent="0.45">
      <c r="A147" s="34" t="str">
        <f>Datagrunnlag!A13</f>
        <v>BRS-NO-123</v>
      </c>
      <c r="B147" s="34">
        <f>Datagrunnlag!EW13</f>
        <v>9525</v>
      </c>
    </row>
    <row r="148" spans="1:2" ht="18.5" x14ac:dyDescent="0.45">
      <c r="A148" s="34" t="str">
        <f>Datagrunnlag!A16</f>
        <v>BRS-NO-201</v>
      </c>
      <c r="B148" s="34">
        <f>Datagrunnlag!EW16</f>
        <v>7716</v>
      </c>
    </row>
    <row r="149" spans="1:2" ht="18.5" x14ac:dyDescent="0.45">
      <c r="A149" s="34" t="str">
        <f>Datagrunnlag!A17</f>
        <v>BRS-NO-202</v>
      </c>
      <c r="B149" s="34">
        <f>Datagrunnlag!EW17</f>
        <v>3231</v>
      </c>
    </row>
    <row r="150" spans="1:2" ht="18.5" x14ac:dyDescent="0.45">
      <c r="A150" s="34" t="str">
        <f>Datagrunnlag!A18</f>
        <v>BRS-NO-211</v>
      </c>
      <c r="B150" s="34">
        <f>Datagrunnlag!EW18</f>
        <v>944</v>
      </c>
    </row>
    <row r="151" spans="1:2" ht="18.5" x14ac:dyDescent="0.45">
      <c r="A151" s="34" t="str">
        <f>Datagrunnlag!A21</f>
        <v>BRS-NO-121</v>
      </c>
      <c r="B151" s="34">
        <f>Datagrunnlag!EW21</f>
        <v>3575</v>
      </c>
    </row>
    <row r="152" spans="1:2" ht="18.5" x14ac:dyDescent="0.45">
      <c r="A152" s="34" t="str">
        <f>Datagrunnlag!A22</f>
        <v>BRS-NO-122</v>
      </c>
      <c r="B152" s="34">
        <f>Datagrunnlag!EW22</f>
        <v>3177</v>
      </c>
    </row>
    <row r="153" spans="1:2" ht="18.5" x14ac:dyDescent="0.45">
      <c r="A153" s="34" t="str">
        <f>Datagrunnlag!A23</f>
        <v>BRS-NO-212</v>
      </c>
      <c r="B153" s="34">
        <f>Datagrunnlag!EW23</f>
        <v>1700</v>
      </c>
    </row>
    <row r="154" spans="1:2" ht="18.5" x14ac:dyDescent="0.45">
      <c r="A154" s="34" t="str">
        <f>Datagrunnlag!A24</f>
        <v>BRS-NO-213</v>
      </c>
      <c r="B154" s="34">
        <f>Datagrunnlag!EW24</f>
        <v>861</v>
      </c>
    </row>
    <row r="155" spans="1:2" ht="18.5" x14ac:dyDescent="0.45">
      <c r="A155" s="34" t="str">
        <f>Datagrunnlag!A25</f>
        <v>BRS-NO-302</v>
      </c>
      <c r="B155" s="34">
        <f>Datagrunnlag!EW25</f>
        <v>62114</v>
      </c>
    </row>
    <row r="156" spans="1:2" ht="18.5" x14ac:dyDescent="0.45">
      <c r="A156" s="34" t="str">
        <f>Datagrunnlag!A26</f>
        <v>BRS-NO-306</v>
      </c>
      <c r="B156" s="34">
        <f>Datagrunnlag!EW26</f>
        <v>316</v>
      </c>
    </row>
    <row r="157" spans="1:2" ht="18.5" x14ac:dyDescent="0.45">
      <c r="A157" s="34" t="str">
        <f>Datagrunnlag!A29</f>
        <v>BRS-NO-301</v>
      </c>
      <c r="B157" s="34">
        <f>Datagrunnlag!EW29</f>
        <v>128834</v>
      </c>
    </row>
    <row r="158" spans="1:2" ht="18.5" x14ac:dyDescent="0.45">
      <c r="A158" s="34" t="str">
        <f>Datagrunnlag!A32</f>
        <v>BRS-NO-111</v>
      </c>
      <c r="B158" s="34">
        <f>Datagrunnlag!EW32</f>
        <v>1481</v>
      </c>
    </row>
    <row r="159" spans="1:2" ht="18.5" x14ac:dyDescent="0.45">
      <c r="A159" s="34" t="str">
        <f>Datagrunnlag!A33</f>
        <v>BRS-NO-132</v>
      </c>
      <c r="B159" s="34">
        <f>Datagrunnlag!EW33</f>
        <v>26</v>
      </c>
    </row>
    <row r="160" spans="1:2" ht="18.5" x14ac:dyDescent="0.45">
      <c r="A160" s="34" t="str">
        <f>Datagrunnlag!A34</f>
        <v>BRS-NO-133</v>
      </c>
      <c r="B160" s="34">
        <f>Datagrunnlag!EW34</f>
        <v>213</v>
      </c>
    </row>
    <row r="161" spans="1:2" ht="18.5" x14ac:dyDescent="0.45">
      <c r="A161" s="34" t="s">
        <v>62</v>
      </c>
      <c r="B161" s="34">
        <f>Datagrunnlag!EW35</f>
        <v>739</v>
      </c>
    </row>
    <row r="162" spans="1:2" ht="18.5" x14ac:dyDescent="0.45">
      <c r="A162" s="34" t="str">
        <f>Datagrunnlag!A36</f>
        <v>BRS-NO-221</v>
      </c>
      <c r="B162" s="34">
        <f>Datagrunnlag!EW36</f>
        <v>548</v>
      </c>
    </row>
    <row r="163" spans="1:2" ht="18.5" x14ac:dyDescent="0.45">
      <c r="A163" s="34" t="str">
        <f>Datagrunnlag!A37</f>
        <v>BRS-NO-222</v>
      </c>
      <c r="B163" s="34">
        <f>Datagrunnlag!EW37</f>
        <v>77</v>
      </c>
    </row>
    <row r="164" spans="1:2" ht="18.5" x14ac:dyDescent="0.45">
      <c r="A164" s="34" t="str">
        <f>Datagrunnlag!A38</f>
        <v>BRS-NO-223</v>
      </c>
      <c r="B164" s="34">
        <f>Datagrunnlag!EW38</f>
        <v>633</v>
      </c>
    </row>
    <row r="165" spans="1:2" ht="18.5" x14ac:dyDescent="0.45">
      <c r="A165" s="34" t="str">
        <f>Datagrunnlag!A39</f>
        <v>BRS-NO-224</v>
      </c>
      <c r="B165" s="34">
        <f>Datagrunnlag!EW39</f>
        <v>9</v>
      </c>
    </row>
    <row r="166" spans="1:2" ht="18.5" x14ac:dyDescent="0.45">
      <c r="A166" s="34" t="str">
        <f>Datagrunnlag!A40</f>
        <v>BRS-NO-402</v>
      </c>
      <c r="B166" s="34">
        <f>Datagrunnlag!EW40</f>
        <v>38623</v>
      </c>
    </row>
    <row r="167" spans="1:2" ht="18.5" x14ac:dyDescent="0.45">
      <c r="A167" s="34" t="str">
        <f>Datagrunnlag!A43</f>
        <v>BRS-NO-622</v>
      </c>
      <c r="B167" s="34">
        <f>Datagrunnlag!EW43</f>
        <v>19633</v>
      </c>
    </row>
    <row r="168" spans="1:2" ht="18.5" x14ac:dyDescent="0.45">
      <c r="A168" s="34" t="str">
        <f>Datagrunnlag!A46</f>
        <v>BRS-NO-303</v>
      </c>
      <c r="B168" s="34">
        <f>Datagrunnlag!EW46</f>
        <v>118389</v>
      </c>
    </row>
    <row r="169" spans="1:2" ht="18.5" x14ac:dyDescent="0.45">
      <c r="A169" s="34" t="str">
        <f>Datagrunnlag!A47</f>
        <v>BRS-NO-315</v>
      </c>
      <c r="B169" s="34">
        <f>Datagrunnlag!EW47</f>
        <v>151457</v>
      </c>
    </row>
    <row r="170" spans="1:2" ht="18.5" x14ac:dyDescent="0.45">
      <c r="A170" s="34" t="str">
        <f>Datagrunnlag!A48</f>
        <v>BRS-NO-611</v>
      </c>
      <c r="B170" s="34">
        <f>Datagrunnlag!EW48</f>
        <v>680424</v>
      </c>
    </row>
    <row r="171" spans="1:2" ht="18.5" x14ac:dyDescent="0.45">
      <c r="A171" s="34" t="str">
        <f>Datagrunnlag!A51</f>
        <v>BRS-NO-317</v>
      </c>
      <c r="B171" s="34">
        <f>Datagrunnlag!EW51</f>
        <v>1792477</v>
      </c>
    </row>
  </sheetData>
  <mergeCells count="2">
    <mergeCell ref="N2:U2"/>
    <mergeCell ref="N11:U11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75C9B-111E-4234-A3DF-517A7855679C}">
  <dimension ref="A2:W171"/>
  <sheetViews>
    <sheetView topLeftCell="A97" workbookViewId="0">
      <selection activeCell="M130" sqref="M130"/>
    </sheetView>
  </sheetViews>
  <sheetFormatPr baseColWidth="10" defaultColWidth="11" defaultRowHeight="15.5" x14ac:dyDescent="0.35"/>
  <cols>
    <col min="1" max="1" width="35.5" style="31" bestFit="1" customWidth="1"/>
    <col min="2" max="2" width="11.25" style="31" customWidth="1"/>
    <col min="3" max="3" width="9.58203125" style="31" bestFit="1" customWidth="1"/>
    <col min="4" max="7" width="9" style="31" bestFit="1" customWidth="1"/>
    <col min="8" max="8" width="37" style="31" bestFit="1" customWidth="1"/>
    <col min="9" max="16384" width="11" style="31"/>
  </cols>
  <sheetData>
    <row r="2" spans="1:23" x14ac:dyDescent="0.35">
      <c r="D2" s="32"/>
      <c r="H2" s="33" t="s">
        <v>175</v>
      </c>
      <c r="N2" s="67">
        <v>2022</v>
      </c>
      <c r="O2" s="67"/>
      <c r="P2" s="67"/>
      <c r="Q2" s="67"/>
      <c r="R2" s="67"/>
      <c r="S2" s="67"/>
      <c r="T2" s="67"/>
      <c r="U2" s="67"/>
    </row>
    <row r="3" spans="1:23" x14ac:dyDescent="0.35">
      <c r="B3" s="33" t="s">
        <v>174</v>
      </c>
      <c r="C3" s="33" t="s">
        <v>14</v>
      </c>
      <c r="D3" s="33" t="s">
        <v>17</v>
      </c>
      <c r="E3" s="33" t="s">
        <v>18</v>
      </c>
      <c r="I3" s="33" t="s">
        <v>6</v>
      </c>
      <c r="J3" s="33" t="s">
        <v>7</v>
      </c>
      <c r="K3" s="33" t="s">
        <v>8</v>
      </c>
      <c r="L3" s="33" t="s">
        <v>9</v>
      </c>
      <c r="M3" s="33" t="s">
        <v>10</v>
      </c>
      <c r="N3" s="33" t="s">
        <v>11</v>
      </c>
      <c r="O3" s="33" t="s">
        <v>0</v>
      </c>
      <c r="P3" s="33" t="s">
        <v>1</v>
      </c>
      <c r="Q3" s="33" t="s">
        <v>2</v>
      </c>
      <c r="R3" s="33" t="s">
        <v>3</v>
      </c>
      <c r="S3" s="33" t="s">
        <v>4</v>
      </c>
      <c r="T3" s="33" t="s">
        <v>5</v>
      </c>
      <c r="U3" s="33" t="s">
        <v>6</v>
      </c>
      <c r="V3"/>
      <c r="W3"/>
    </row>
    <row r="4" spans="1:23" x14ac:dyDescent="0.35">
      <c r="A4" s="31" t="s">
        <v>190</v>
      </c>
      <c r="B4" s="32">
        <f>Datagrunnlag!EZ5-$B$6</f>
        <v>0</v>
      </c>
      <c r="C4" s="32">
        <f>Datagrunnlag!FA5-$B$6</f>
        <v>0</v>
      </c>
      <c r="D4" s="32">
        <f>Datagrunnlag!FB5</f>
        <v>0</v>
      </c>
      <c r="E4" s="32">
        <f>Datagrunnlag!FC5</f>
        <v>0</v>
      </c>
      <c r="H4" s="31" t="s">
        <v>191</v>
      </c>
      <c r="I4" s="32">
        <f>Datagrunnlag!DQ5</f>
        <v>58853</v>
      </c>
      <c r="J4" s="32">
        <f>Datagrunnlag!DU5-C6</f>
        <v>69832</v>
      </c>
      <c r="K4" s="32">
        <f>Datagrunnlag!DY5-C6</f>
        <v>58725</v>
      </c>
      <c r="L4" s="32">
        <f>Datagrunnlag!EC5-C6</f>
        <v>93039</v>
      </c>
      <c r="M4" s="32">
        <f>Datagrunnlag!EG5-C6</f>
        <v>104249</v>
      </c>
      <c r="N4" s="32">
        <f>Datagrunnlag!EK5-D6</f>
        <v>87311</v>
      </c>
      <c r="O4" s="32">
        <f>Datagrunnlag!EO5-C6</f>
        <v>58203</v>
      </c>
      <c r="P4" s="32">
        <f>Datagrunnlag!ES5-C6</f>
        <v>54436</v>
      </c>
      <c r="Q4" s="32">
        <f>Datagrunnlag!EW5-C6</f>
        <v>34933</v>
      </c>
      <c r="R4" s="32">
        <f>Datagrunnlag!EZ5-C6</f>
        <v>0</v>
      </c>
      <c r="S4"/>
      <c r="T4"/>
      <c r="U4"/>
      <c r="V4"/>
      <c r="W4"/>
    </row>
    <row r="5" spans="1:23" x14ac:dyDescent="0.35">
      <c r="A5" s="31" t="s">
        <v>22</v>
      </c>
      <c r="B5" s="32">
        <f>Datagrunnlag!EZ8</f>
        <v>0</v>
      </c>
      <c r="C5" s="32">
        <f>Datagrunnlag!FA8</f>
        <v>0</v>
      </c>
      <c r="D5" s="32">
        <f>Datagrunnlag!FB8</f>
        <v>0</v>
      </c>
      <c r="E5" s="32">
        <f>Datagrunnlag!FC8</f>
        <v>0</v>
      </c>
      <c r="H5" s="31" t="s">
        <v>22</v>
      </c>
      <c r="I5" s="32">
        <f>Datagrunnlag!DQ8</f>
        <v>5380</v>
      </c>
      <c r="J5" s="32">
        <f>Datagrunnlag!DU8</f>
        <v>6142</v>
      </c>
      <c r="K5" s="32">
        <f>Datagrunnlag!DY8</f>
        <v>5363</v>
      </c>
      <c r="L5" s="32">
        <f>Datagrunnlag!EC8</f>
        <v>6562</v>
      </c>
      <c r="M5" s="32">
        <f>Datagrunnlag!EG8</f>
        <v>5103</v>
      </c>
      <c r="N5" s="32">
        <f>Datagrunnlag!EK8</f>
        <v>4696</v>
      </c>
      <c r="O5" s="32">
        <f>Datagrunnlag!EO8</f>
        <v>5038</v>
      </c>
      <c r="P5" s="32">
        <f>Datagrunnlag!ES8</f>
        <v>5640</v>
      </c>
      <c r="Q5" s="32">
        <f>Datagrunnlag!EW8</f>
        <v>4193</v>
      </c>
      <c r="R5" s="32">
        <f>Datagrunnlag!EZ8</f>
        <v>0</v>
      </c>
      <c r="S5"/>
      <c r="T5"/>
      <c r="U5"/>
      <c r="V5"/>
      <c r="W5"/>
    </row>
    <row r="6" spans="1:23" x14ac:dyDescent="0.35">
      <c r="A6" s="4" t="s">
        <v>188</v>
      </c>
      <c r="B6" s="32"/>
      <c r="C6" s="32"/>
      <c r="D6" s="32"/>
      <c r="E6" s="32"/>
      <c r="H6" s="31" t="s">
        <v>25</v>
      </c>
      <c r="I6" s="32">
        <f>Datagrunnlag!DQ10</f>
        <v>55612</v>
      </c>
      <c r="J6" s="32">
        <f>Datagrunnlag!DU10</f>
        <v>54541</v>
      </c>
      <c r="K6" s="32">
        <f>Datagrunnlag!DY10</f>
        <v>54979</v>
      </c>
      <c r="L6" s="32">
        <f>Datagrunnlag!EC10</f>
        <v>51620</v>
      </c>
      <c r="M6" s="32">
        <f>Datagrunnlag!EG10</f>
        <v>51393</v>
      </c>
      <c r="N6" s="32">
        <f>Datagrunnlag!EK10</f>
        <v>55915</v>
      </c>
      <c r="O6" s="32">
        <f>Datagrunnlag!EO10</f>
        <v>44564</v>
      </c>
      <c r="P6" s="32">
        <f>Datagrunnlag!ES10</f>
        <v>48870</v>
      </c>
      <c r="Q6" s="32">
        <f>Datagrunnlag!EW10</f>
        <v>39895</v>
      </c>
      <c r="R6" s="32">
        <f>Datagrunnlag!EZ10</f>
        <v>0</v>
      </c>
      <c r="S6"/>
      <c r="T6"/>
      <c r="U6"/>
      <c r="V6"/>
      <c r="W6"/>
    </row>
    <row r="7" spans="1:23" x14ac:dyDescent="0.35">
      <c r="A7" s="31" t="s">
        <v>25</v>
      </c>
      <c r="B7" s="32">
        <f>Datagrunnlag!EZ10</f>
        <v>0</v>
      </c>
      <c r="C7" s="32">
        <f>Datagrunnlag!FA10</f>
        <v>0</v>
      </c>
      <c r="D7" s="32">
        <f>Datagrunnlag!FB10</f>
        <v>0</v>
      </c>
      <c r="E7" s="32">
        <f>Datagrunnlag!FC10</f>
        <v>0</v>
      </c>
      <c r="H7" s="31" t="s">
        <v>32</v>
      </c>
      <c r="I7" s="32">
        <f>Datagrunnlag!DQ15</f>
        <v>16217</v>
      </c>
      <c r="J7" s="32">
        <f>Datagrunnlag!DU15</f>
        <v>13562</v>
      </c>
      <c r="K7" s="32">
        <f>Datagrunnlag!DY15</f>
        <v>16074</v>
      </c>
      <c r="L7" s="32">
        <f>Datagrunnlag!EC15</f>
        <v>12687</v>
      </c>
      <c r="M7" s="32">
        <f>Datagrunnlag!EG15</f>
        <v>11835</v>
      </c>
      <c r="N7" s="32">
        <f>Datagrunnlag!EK15</f>
        <v>13138</v>
      </c>
      <c r="O7" s="32">
        <f>Datagrunnlag!EO15</f>
        <v>11303</v>
      </c>
      <c r="P7" s="32">
        <f>Datagrunnlag!ES15</f>
        <v>13091</v>
      </c>
      <c r="Q7" s="32">
        <f>Datagrunnlag!EW15</f>
        <v>11891</v>
      </c>
      <c r="R7" s="32">
        <f>Datagrunnlag!EZ15</f>
        <v>0</v>
      </c>
      <c r="S7"/>
      <c r="T7"/>
      <c r="U7"/>
      <c r="V7"/>
      <c r="W7"/>
    </row>
    <row r="8" spans="1:23" x14ac:dyDescent="0.35">
      <c r="A8" s="31" t="s">
        <v>32</v>
      </c>
      <c r="B8" s="32">
        <f>Datagrunnlag!EZ15</f>
        <v>0</v>
      </c>
      <c r="C8" s="32">
        <f>Datagrunnlag!FA15</f>
        <v>0</v>
      </c>
      <c r="D8" s="32">
        <f>Datagrunnlag!FB15</f>
        <v>0</v>
      </c>
      <c r="E8" s="32">
        <f>Datagrunnlag!FC15</f>
        <v>0</v>
      </c>
      <c r="H8" s="31" t="s">
        <v>39</v>
      </c>
      <c r="I8" s="32">
        <f>Datagrunnlag!DQ20</f>
        <v>65367</v>
      </c>
      <c r="J8" s="32">
        <f>Datagrunnlag!DU20</f>
        <v>94675</v>
      </c>
      <c r="K8" s="32">
        <f>Datagrunnlag!DY20</f>
        <v>65367</v>
      </c>
      <c r="L8" s="32">
        <f>Datagrunnlag!EC20</f>
        <v>84946</v>
      </c>
      <c r="M8" s="32">
        <f>Datagrunnlag!EG20</f>
        <v>71541</v>
      </c>
      <c r="N8" s="32">
        <f>Datagrunnlag!EK20</f>
        <v>100653</v>
      </c>
      <c r="O8" s="32">
        <f>Datagrunnlag!EO20</f>
        <v>97022</v>
      </c>
      <c r="P8" s="32">
        <f>Datagrunnlag!ES20</f>
        <v>210069</v>
      </c>
      <c r="Q8" s="32">
        <f>Datagrunnlag!EW20</f>
        <v>71743</v>
      </c>
      <c r="R8" s="32">
        <f>Datagrunnlag!EZ20</f>
        <v>0</v>
      </c>
    </row>
    <row r="9" spans="1:23" x14ac:dyDescent="0.35">
      <c r="A9" s="31" t="s">
        <v>176</v>
      </c>
      <c r="B9" s="32">
        <f>Datagrunnlag!EZ20</f>
        <v>0</v>
      </c>
      <c r="C9" s="32">
        <f>Datagrunnlag!FA20</f>
        <v>0</v>
      </c>
      <c r="D9" s="32">
        <f>Datagrunnlag!FB20</f>
        <v>0</v>
      </c>
      <c r="E9" s="32">
        <f>Datagrunnlag!FC20</f>
        <v>0</v>
      </c>
      <c r="H9" s="31" t="s">
        <v>52</v>
      </c>
      <c r="I9" s="32">
        <f>Datagrunnlag!DQ28</f>
        <v>106218</v>
      </c>
      <c r="J9" s="32">
        <f>Datagrunnlag!DU28</f>
        <v>129245</v>
      </c>
      <c r="K9" s="32">
        <f>Datagrunnlag!DY28</f>
        <v>106220</v>
      </c>
      <c r="L9" s="32">
        <f>Datagrunnlag!EC28</f>
        <v>159197</v>
      </c>
      <c r="M9" s="32">
        <f>Datagrunnlag!EG28</f>
        <v>176386</v>
      </c>
      <c r="N9" s="32">
        <f>Datagrunnlag!EK28</f>
        <v>167407</v>
      </c>
      <c r="O9" s="32">
        <f>Datagrunnlag!EO28</f>
        <v>173500</v>
      </c>
      <c r="P9" s="32">
        <f>Datagrunnlag!ES28</f>
        <v>154560</v>
      </c>
      <c r="Q9" s="32">
        <f>Datagrunnlag!EW28</f>
        <v>128834</v>
      </c>
      <c r="R9" s="32">
        <f>Datagrunnlag!EZ28</f>
        <v>0</v>
      </c>
    </row>
    <row r="10" spans="1:23" x14ac:dyDescent="0.35">
      <c r="A10" s="31" t="s">
        <v>177</v>
      </c>
      <c r="B10" s="32">
        <f>Datagrunnlag!EZ28</f>
        <v>0</v>
      </c>
      <c r="C10" s="32">
        <f>Datagrunnlag!FA28</f>
        <v>0</v>
      </c>
      <c r="D10" s="32">
        <f>Datagrunnlag!FB28</f>
        <v>0</v>
      </c>
      <c r="E10" s="32">
        <f>Datagrunnlag!FC28</f>
        <v>0</v>
      </c>
      <c r="H10" s="31" t="s">
        <v>55</v>
      </c>
      <c r="I10" s="32">
        <f>Datagrunnlag!DQ31</f>
        <v>62647</v>
      </c>
      <c r="J10" s="32">
        <f>Datagrunnlag!DU31</f>
        <v>69793</v>
      </c>
      <c r="K10" s="32">
        <f>Datagrunnlag!DY31</f>
        <v>62647</v>
      </c>
      <c r="L10" s="32">
        <f>Datagrunnlag!EC31</f>
        <v>61638</v>
      </c>
      <c r="M10" s="32">
        <f>Datagrunnlag!EG31</f>
        <v>65401</v>
      </c>
      <c r="N10" s="32">
        <f>Datagrunnlag!EK31</f>
        <v>109182</v>
      </c>
      <c r="O10" s="32">
        <f>Datagrunnlag!EO31</f>
        <v>71725</v>
      </c>
      <c r="P10" s="32">
        <f>Datagrunnlag!ES31</f>
        <v>543365</v>
      </c>
      <c r="Q10" s="32">
        <f>Datagrunnlag!EW31</f>
        <v>42349</v>
      </c>
      <c r="R10" s="32">
        <f>Datagrunnlag!EZ31</f>
        <v>0</v>
      </c>
    </row>
    <row r="11" spans="1:23" x14ac:dyDescent="0.35">
      <c r="A11" s="31" t="s">
        <v>55</v>
      </c>
      <c r="B11" s="32">
        <f>Datagrunnlag!EZ32</f>
        <v>0</v>
      </c>
      <c r="C11" s="32">
        <f>Datagrunnlag!FA32</f>
        <v>0</v>
      </c>
      <c r="D11" s="32">
        <f>Datagrunnlag!FB32</f>
        <v>0</v>
      </c>
      <c r="E11" s="32">
        <f>Datagrunnlag!FC32</f>
        <v>0</v>
      </c>
      <c r="H11" s="33" t="s">
        <v>178</v>
      </c>
      <c r="N11" s="67">
        <v>2022</v>
      </c>
      <c r="O11" s="67"/>
      <c r="P11" s="67"/>
      <c r="Q11" s="67"/>
      <c r="R11" s="67"/>
      <c r="S11" s="67"/>
      <c r="T11" s="67"/>
      <c r="U11" s="67"/>
    </row>
    <row r="12" spans="1:23" x14ac:dyDescent="0.35">
      <c r="A12" s="31" t="s">
        <v>76</v>
      </c>
      <c r="B12" s="32">
        <f>Datagrunnlag!EZ42</f>
        <v>0</v>
      </c>
      <c r="C12" s="32">
        <f>Datagrunnlag!FA42</f>
        <v>0</v>
      </c>
      <c r="D12" s="32">
        <f>Datagrunnlag!FB42</f>
        <v>0</v>
      </c>
      <c r="E12" s="32">
        <f>Datagrunnlag!FC42</f>
        <v>0</v>
      </c>
      <c r="H12" s="33"/>
      <c r="I12" s="33" t="s">
        <v>6</v>
      </c>
      <c r="J12" s="33" t="str">
        <f>J3</f>
        <v>September</v>
      </c>
      <c r="K12" s="33" t="s">
        <v>8</v>
      </c>
      <c r="L12" s="33" t="str">
        <f>L3</f>
        <v>November</v>
      </c>
      <c r="M12" s="33" t="s">
        <v>10</v>
      </c>
      <c r="N12" s="33" t="s">
        <v>11</v>
      </c>
      <c r="O12" s="33" t="s">
        <v>0</v>
      </c>
      <c r="P12" s="33" t="s">
        <v>1</v>
      </c>
      <c r="Q12" s="33" t="s">
        <v>2</v>
      </c>
      <c r="R12" s="33" t="s">
        <v>3</v>
      </c>
      <c r="S12" s="33" t="s">
        <v>4</v>
      </c>
      <c r="T12" s="33" t="s">
        <v>5</v>
      </c>
      <c r="U12" s="33" t="s">
        <v>6</v>
      </c>
    </row>
    <row r="13" spans="1:23" x14ac:dyDescent="0.35">
      <c r="A13" s="31" t="s">
        <v>77</v>
      </c>
      <c r="B13" s="32">
        <f>Datagrunnlag!EZ45</f>
        <v>0</v>
      </c>
      <c r="C13" s="32">
        <f>Datagrunnlag!FA45</f>
        <v>0</v>
      </c>
      <c r="D13" s="32">
        <f>Datagrunnlag!FB45</f>
        <v>0</v>
      </c>
      <c r="E13" s="32">
        <f>Datagrunnlag!FC45</f>
        <v>0</v>
      </c>
      <c r="H13" s="31" t="s">
        <v>56</v>
      </c>
      <c r="I13" s="32">
        <f>Datagrunnlag!DQ32</f>
        <v>2070</v>
      </c>
      <c r="J13" s="32">
        <f>Datagrunnlag!DU32</f>
        <v>2829</v>
      </c>
      <c r="K13" s="32">
        <f>Datagrunnlag!DY32</f>
        <v>2070</v>
      </c>
      <c r="L13" s="32">
        <f>Datagrunnlag!EC32</f>
        <v>2467</v>
      </c>
      <c r="M13" s="32">
        <f>Datagrunnlag!EF32</f>
        <v>2953</v>
      </c>
      <c r="N13" s="32">
        <f>Datagrunnlag!EK32</f>
        <v>2875</v>
      </c>
      <c r="O13" s="32">
        <f>Datagrunnlag!EO32</f>
        <v>2093</v>
      </c>
      <c r="P13" s="32">
        <f>Datagrunnlag!ES32</f>
        <v>2388</v>
      </c>
      <c r="Q13" s="32">
        <f>Datagrunnlag!EW32</f>
        <v>1481</v>
      </c>
      <c r="R13" s="32">
        <f>Datagrunnlag!EZ32</f>
        <v>0</v>
      </c>
    </row>
    <row r="14" spans="1:23" x14ac:dyDescent="0.35">
      <c r="A14" s="31" t="s">
        <v>173</v>
      </c>
      <c r="B14" s="32">
        <f>Datagrunnlag!EZ50</f>
        <v>0</v>
      </c>
      <c r="C14" s="32">
        <f>Datagrunnlag!FA50</f>
        <v>0</v>
      </c>
      <c r="D14" s="32">
        <f>Datagrunnlag!FB50</f>
        <v>0</v>
      </c>
      <c r="E14" s="32">
        <f>Datagrunnlag!FC50</f>
        <v>0</v>
      </c>
      <c r="H14" s="31" t="s">
        <v>58</v>
      </c>
      <c r="I14" s="32">
        <f>Datagrunnlag!DQ33</f>
        <v>29</v>
      </c>
      <c r="J14" s="32">
        <f>Datagrunnlag!DU33</f>
        <v>34</v>
      </c>
      <c r="K14" s="32">
        <f>Datagrunnlag!DY33</f>
        <v>29</v>
      </c>
      <c r="L14" s="32">
        <f>Datagrunnlag!EC33</f>
        <v>43</v>
      </c>
      <c r="M14" s="32">
        <f>Datagrunnlag!EF33</f>
        <v>32</v>
      </c>
      <c r="N14" s="32">
        <f>Datagrunnlag!EK33</f>
        <v>26</v>
      </c>
      <c r="O14" s="32">
        <f>Datagrunnlag!EO33</f>
        <v>25</v>
      </c>
      <c r="P14" s="32">
        <f>Datagrunnlag!ES33</f>
        <v>57</v>
      </c>
      <c r="Q14" s="32">
        <f>Datagrunnlag!EW33</f>
        <v>26</v>
      </c>
      <c r="R14" s="32">
        <f>Datagrunnlag!EZ33</f>
        <v>0</v>
      </c>
    </row>
    <row r="15" spans="1:23" x14ac:dyDescent="0.35">
      <c r="H15" s="31" t="s">
        <v>60</v>
      </c>
      <c r="I15" s="32">
        <f>Datagrunnlag!DQ34</f>
        <v>258</v>
      </c>
      <c r="J15" s="32">
        <f>Datagrunnlag!DU34</f>
        <v>402</v>
      </c>
      <c r="K15" s="32">
        <f>Datagrunnlag!DY34</f>
        <v>258</v>
      </c>
      <c r="L15" s="32">
        <f>Datagrunnlag!EC34</f>
        <v>341</v>
      </c>
      <c r="M15" s="32">
        <f>Datagrunnlag!EF34</f>
        <v>257</v>
      </c>
      <c r="N15" s="32">
        <f>Datagrunnlag!EK34</f>
        <v>295</v>
      </c>
      <c r="O15" s="32">
        <f>Datagrunnlag!EO34</f>
        <v>278</v>
      </c>
      <c r="P15" s="32">
        <f>Datagrunnlag!ES34</f>
        <v>343</v>
      </c>
      <c r="Q15" s="32">
        <f>Datagrunnlag!EW34</f>
        <v>213</v>
      </c>
      <c r="R15" s="32">
        <f>Datagrunnlag!EZ34</f>
        <v>0</v>
      </c>
    </row>
    <row r="16" spans="1:23" x14ac:dyDescent="0.35">
      <c r="H16" s="31" t="s">
        <v>62</v>
      </c>
      <c r="I16" s="32">
        <f>Datagrunnlag!DQ35</f>
        <v>727</v>
      </c>
      <c r="J16" s="32">
        <f>Datagrunnlag!DU35</f>
        <v>810</v>
      </c>
      <c r="K16" s="32">
        <f>Datagrunnlag!DY35</f>
        <v>727</v>
      </c>
      <c r="L16" s="32">
        <f>Datagrunnlag!EC35</f>
        <v>970</v>
      </c>
      <c r="M16" s="32">
        <f>Datagrunnlag!EF35</f>
        <v>915</v>
      </c>
      <c r="N16" s="32">
        <f>Datagrunnlag!EK35</f>
        <v>798</v>
      </c>
      <c r="O16" s="32">
        <f>Datagrunnlag!EO35</f>
        <v>728</v>
      </c>
      <c r="P16" s="32">
        <f>Datagrunnlag!ES35</f>
        <v>1194</v>
      </c>
      <c r="Q16" s="32">
        <f>Datagrunnlag!EW35</f>
        <v>739</v>
      </c>
      <c r="R16" s="32">
        <f>Datagrunnlag!EZ35</f>
        <v>0</v>
      </c>
    </row>
    <row r="17" spans="8:18" x14ac:dyDescent="0.35">
      <c r="H17" s="31" t="s">
        <v>64</v>
      </c>
      <c r="I17" s="32">
        <f>Datagrunnlag!DQ36</f>
        <v>654</v>
      </c>
      <c r="J17" s="32">
        <f>Datagrunnlag!DU36</f>
        <v>658</v>
      </c>
      <c r="K17" s="32">
        <f>Datagrunnlag!DY36</f>
        <v>654</v>
      </c>
      <c r="L17" s="32">
        <f>Datagrunnlag!EC36</f>
        <v>687</v>
      </c>
      <c r="M17" s="32">
        <f>Datagrunnlag!EF36</f>
        <v>634</v>
      </c>
      <c r="N17" s="32">
        <f>Datagrunnlag!EK36</f>
        <v>586</v>
      </c>
      <c r="O17" s="32">
        <f>Datagrunnlag!EO36</f>
        <v>599</v>
      </c>
      <c r="P17" s="32">
        <f>Datagrunnlag!ES36</f>
        <v>712</v>
      </c>
      <c r="Q17" s="32">
        <f>Datagrunnlag!EW36</f>
        <v>548</v>
      </c>
      <c r="R17" s="32">
        <f>Datagrunnlag!EZ36</f>
        <v>0</v>
      </c>
    </row>
    <row r="18" spans="8:18" x14ac:dyDescent="0.35">
      <c r="H18" s="31" t="s">
        <v>66</v>
      </c>
      <c r="I18" s="32">
        <f>Datagrunnlag!DQ37</f>
        <v>82</v>
      </c>
      <c r="J18" s="32">
        <f>Datagrunnlag!DU37</f>
        <v>124</v>
      </c>
      <c r="K18" s="32">
        <f>Datagrunnlag!DY37</f>
        <v>82</v>
      </c>
      <c r="L18" s="32">
        <f>Datagrunnlag!EC37</f>
        <v>109</v>
      </c>
      <c r="M18" s="32">
        <f>Datagrunnlag!EF37</f>
        <v>89</v>
      </c>
      <c r="N18" s="32">
        <f>Datagrunnlag!EK37</f>
        <v>107</v>
      </c>
      <c r="O18" s="32">
        <f>Datagrunnlag!EO37</f>
        <v>99</v>
      </c>
      <c r="P18" s="32">
        <f>Datagrunnlag!ES37</f>
        <v>119</v>
      </c>
      <c r="Q18" s="32">
        <f>Datagrunnlag!EW37</f>
        <v>77</v>
      </c>
      <c r="R18" s="32">
        <f>Datagrunnlag!EZ37</f>
        <v>0</v>
      </c>
    </row>
    <row r="19" spans="8:18" x14ac:dyDescent="0.35">
      <c r="H19" s="31" t="s">
        <v>68</v>
      </c>
      <c r="I19" s="32">
        <f>Datagrunnlag!DQ38</f>
        <v>779</v>
      </c>
      <c r="J19" s="32">
        <f>Datagrunnlag!DU38</f>
        <v>879</v>
      </c>
      <c r="K19" s="32">
        <f>Datagrunnlag!DY38</f>
        <v>779</v>
      </c>
      <c r="L19" s="32">
        <f>Datagrunnlag!EC38</f>
        <v>550</v>
      </c>
      <c r="M19" s="32">
        <f>Datagrunnlag!EF38</f>
        <v>179</v>
      </c>
      <c r="N19" s="32">
        <f>Datagrunnlag!EK38</f>
        <v>123</v>
      </c>
      <c r="O19" s="32">
        <f>Datagrunnlag!EO38</f>
        <v>108</v>
      </c>
      <c r="P19" s="32">
        <f>Datagrunnlag!ES38</f>
        <v>330</v>
      </c>
      <c r="Q19" s="32">
        <f>Datagrunnlag!EW38</f>
        <v>633</v>
      </c>
      <c r="R19" s="32">
        <f>Datagrunnlag!EZ38</f>
        <v>0</v>
      </c>
    </row>
    <row r="20" spans="8:18" x14ac:dyDescent="0.35">
      <c r="H20" s="31" t="s">
        <v>70</v>
      </c>
      <c r="I20" s="32">
        <f>Datagrunnlag!DQ39</f>
        <v>14</v>
      </c>
      <c r="J20" s="32">
        <f>Datagrunnlag!DU39</f>
        <v>17</v>
      </c>
      <c r="K20" s="32">
        <f>Datagrunnlag!DY39</f>
        <v>14</v>
      </c>
      <c r="L20" s="32">
        <f>Datagrunnlag!EC39</f>
        <v>18</v>
      </c>
      <c r="M20" s="32">
        <f>Datagrunnlag!EF39</f>
        <v>11</v>
      </c>
      <c r="N20" s="32">
        <f>Datagrunnlag!EK39</f>
        <v>29</v>
      </c>
      <c r="O20" s="32">
        <f>Datagrunnlag!EO39</f>
        <v>26</v>
      </c>
      <c r="P20" s="32">
        <f>Datagrunnlag!ES39</f>
        <v>14</v>
      </c>
      <c r="Q20" s="32">
        <f>Datagrunnlag!EW39</f>
        <v>9</v>
      </c>
      <c r="R20" s="32">
        <f>Datagrunnlag!EZ39</f>
        <v>0</v>
      </c>
    </row>
    <row r="21" spans="8:18" x14ac:dyDescent="0.35">
      <c r="H21" s="31" t="s">
        <v>72</v>
      </c>
      <c r="I21" s="32">
        <f>Datagrunnlag!DQ40</f>
        <v>58034</v>
      </c>
      <c r="J21" s="32">
        <f>Datagrunnlag!DU40</f>
        <v>64040</v>
      </c>
      <c r="K21" s="32">
        <f>Datagrunnlag!DY40</f>
        <v>58034</v>
      </c>
      <c r="L21" s="32">
        <f>Datagrunnlag!EC40</f>
        <v>56453</v>
      </c>
      <c r="M21" s="32">
        <f>Datagrunnlag!EF40</f>
        <v>60877</v>
      </c>
      <c r="N21" s="32">
        <f>Datagrunnlag!EK40</f>
        <v>104343</v>
      </c>
      <c r="O21" s="32">
        <f>Datagrunnlag!EO40</f>
        <v>67769</v>
      </c>
      <c r="P21" s="32">
        <f>Datagrunnlag!ES40</f>
        <v>538208</v>
      </c>
      <c r="Q21" s="32">
        <f>Datagrunnlag!EW40</f>
        <v>38623</v>
      </c>
      <c r="R21" s="32">
        <f>Datagrunnlag!EZ40</f>
        <v>0</v>
      </c>
    </row>
    <row r="141" spans="1:5" x14ac:dyDescent="0.35">
      <c r="A141" s="31" t="s">
        <v>186</v>
      </c>
    </row>
    <row r="142" spans="1:5" ht="17.5" x14ac:dyDescent="0.35">
      <c r="A142" s="27" t="s">
        <v>192</v>
      </c>
      <c r="B142" s="27" t="s">
        <v>123</v>
      </c>
    </row>
    <row r="143" spans="1:5" ht="18.5" x14ac:dyDescent="0.45">
      <c r="A143" s="34" t="str">
        <f>Datagrunnlag!A5</f>
        <v>BRS-NO-101</v>
      </c>
      <c r="B143" s="34">
        <f>Datagrunnlag!EZ5</f>
        <v>0</v>
      </c>
      <c r="D143" s="32"/>
      <c r="E143" s="32"/>
    </row>
    <row r="144" spans="1:5" ht="18.5" x14ac:dyDescent="0.45">
      <c r="A144" s="34" t="str">
        <f>Datagrunnlag!A8</f>
        <v>BRS-NO-104</v>
      </c>
      <c r="B144" s="34">
        <f>Datagrunnlag!EZ8</f>
        <v>0</v>
      </c>
    </row>
    <row r="145" spans="1:2" ht="18.5" x14ac:dyDescent="0.45">
      <c r="A145" s="34" t="str">
        <f>Datagrunnlag!A11</f>
        <v>BRS-NO-102</v>
      </c>
      <c r="B145" s="34">
        <f>Datagrunnlag!EZ11</f>
        <v>0</v>
      </c>
    </row>
    <row r="146" spans="1:2" ht="18.5" x14ac:dyDescent="0.45">
      <c r="A146" s="34" t="str">
        <f>Datagrunnlag!A12</f>
        <v>BRS-NO-103</v>
      </c>
      <c r="B146" s="34">
        <f>Datagrunnlag!EZ12</f>
        <v>0</v>
      </c>
    </row>
    <row r="147" spans="1:2" ht="18.5" x14ac:dyDescent="0.45">
      <c r="A147" s="34" t="str">
        <f>Datagrunnlag!A13</f>
        <v>BRS-NO-123</v>
      </c>
      <c r="B147" s="34">
        <f>Datagrunnlag!EZ13</f>
        <v>0</v>
      </c>
    </row>
    <row r="148" spans="1:2" ht="18.5" x14ac:dyDescent="0.45">
      <c r="A148" s="34" t="str">
        <f>Datagrunnlag!A16</f>
        <v>BRS-NO-201</v>
      </c>
      <c r="B148" s="34">
        <f>Datagrunnlag!EZ16</f>
        <v>0</v>
      </c>
    </row>
    <row r="149" spans="1:2" ht="18.5" x14ac:dyDescent="0.45">
      <c r="A149" s="34" t="str">
        <f>Datagrunnlag!A17</f>
        <v>BRS-NO-202</v>
      </c>
      <c r="B149" s="34">
        <f>Datagrunnlag!EZ17</f>
        <v>0</v>
      </c>
    </row>
    <row r="150" spans="1:2" ht="18.5" x14ac:dyDescent="0.45">
      <c r="A150" s="34" t="str">
        <f>Datagrunnlag!A18</f>
        <v>BRS-NO-211</v>
      </c>
      <c r="B150" s="34">
        <f>Datagrunnlag!EZ18</f>
        <v>0</v>
      </c>
    </row>
    <row r="151" spans="1:2" ht="18.5" x14ac:dyDescent="0.45">
      <c r="A151" s="34" t="str">
        <f>Datagrunnlag!A21</f>
        <v>BRS-NO-121</v>
      </c>
      <c r="B151" s="34">
        <f>Datagrunnlag!EZ21</f>
        <v>0</v>
      </c>
    </row>
    <row r="152" spans="1:2" ht="18.5" x14ac:dyDescent="0.45">
      <c r="A152" s="34" t="str">
        <f>Datagrunnlag!A22</f>
        <v>BRS-NO-122</v>
      </c>
      <c r="B152" s="34">
        <f>Datagrunnlag!EZ22</f>
        <v>0</v>
      </c>
    </row>
    <row r="153" spans="1:2" ht="18.5" x14ac:dyDescent="0.45">
      <c r="A153" s="34" t="str">
        <f>Datagrunnlag!A23</f>
        <v>BRS-NO-212</v>
      </c>
      <c r="B153" s="34">
        <f>Datagrunnlag!EZ23</f>
        <v>0</v>
      </c>
    </row>
    <row r="154" spans="1:2" ht="18.5" x14ac:dyDescent="0.45">
      <c r="A154" s="34" t="str">
        <f>Datagrunnlag!A24</f>
        <v>BRS-NO-213</v>
      </c>
      <c r="B154" s="34">
        <f>Datagrunnlag!EZ24</f>
        <v>0</v>
      </c>
    </row>
    <row r="155" spans="1:2" ht="18.5" x14ac:dyDescent="0.45">
      <c r="A155" s="34" t="str">
        <f>Datagrunnlag!A25</f>
        <v>BRS-NO-302</v>
      </c>
      <c r="B155" s="34">
        <f>Datagrunnlag!EZ25</f>
        <v>0</v>
      </c>
    </row>
    <row r="156" spans="1:2" ht="18.5" x14ac:dyDescent="0.45">
      <c r="A156" s="34" t="str">
        <f>Datagrunnlag!A26</f>
        <v>BRS-NO-306</v>
      </c>
      <c r="B156" s="34">
        <f>Datagrunnlag!EZ26</f>
        <v>0</v>
      </c>
    </row>
    <row r="157" spans="1:2" ht="18.5" x14ac:dyDescent="0.45">
      <c r="A157" s="34" t="str">
        <f>Datagrunnlag!A29</f>
        <v>BRS-NO-301</v>
      </c>
      <c r="B157" s="34">
        <f>Datagrunnlag!EZ29</f>
        <v>0</v>
      </c>
    </row>
    <row r="158" spans="1:2" ht="18.5" x14ac:dyDescent="0.45">
      <c r="A158" s="34" t="str">
        <f>Datagrunnlag!A32</f>
        <v>BRS-NO-111</v>
      </c>
      <c r="B158" s="34">
        <f>Datagrunnlag!EZ32</f>
        <v>0</v>
      </c>
    </row>
    <row r="159" spans="1:2" ht="18.5" x14ac:dyDescent="0.45">
      <c r="A159" s="34" t="str">
        <f>Datagrunnlag!A33</f>
        <v>BRS-NO-132</v>
      </c>
      <c r="B159" s="34">
        <f>Datagrunnlag!EZ33</f>
        <v>0</v>
      </c>
    </row>
    <row r="160" spans="1:2" ht="18.5" x14ac:dyDescent="0.45">
      <c r="A160" s="34" t="str">
        <f>Datagrunnlag!A34</f>
        <v>BRS-NO-133</v>
      </c>
      <c r="B160" s="34">
        <f>Datagrunnlag!EZ34</f>
        <v>0</v>
      </c>
    </row>
    <row r="161" spans="1:2" ht="18.5" x14ac:dyDescent="0.45">
      <c r="A161" s="34" t="s">
        <v>62</v>
      </c>
      <c r="B161" s="34">
        <f>Datagrunnlag!EZ35</f>
        <v>0</v>
      </c>
    </row>
    <row r="162" spans="1:2" ht="18.5" x14ac:dyDescent="0.45">
      <c r="A162" s="34" t="str">
        <f>Datagrunnlag!A36</f>
        <v>BRS-NO-221</v>
      </c>
      <c r="B162" s="34">
        <f>Datagrunnlag!EZ36</f>
        <v>0</v>
      </c>
    </row>
    <row r="163" spans="1:2" ht="18.5" x14ac:dyDescent="0.45">
      <c r="A163" s="34" t="str">
        <f>Datagrunnlag!A37</f>
        <v>BRS-NO-222</v>
      </c>
      <c r="B163" s="34">
        <f>Datagrunnlag!EZ37</f>
        <v>0</v>
      </c>
    </row>
    <row r="164" spans="1:2" ht="18.5" x14ac:dyDescent="0.45">
      <c r="A164" s="34" t="str">
        <f>Datagrunnlag!A38</f>
        <v>BRS-NO-223</v>
      </c>
      <c r="B164" s="34">
        <f>Datagrunnlag!EZ38</f>
        <v>0</v>
      </c>
    </row>
    <row r="165" spans="1:2" ht="18.5" x14ac:dyDescent="0.45">
      <c r="A165" s="34" t="str">
        <f>Datagrunnlag!A39</f>
        <v>BRS-NO-224</v>
      </c>
      <c r="B165" s="34">
        <f>Datagrunnlag!EZ39</f>
        <v>0</v>
      </c>
    </row>
    <row r="166" spans="1:2" ht="18.5" x14ac:dyDescent="0.45">
      <c r="A166" s="34" t="str">
        <f>Datagrunnlag!A40</f>
        <v>BRS-NO-402</v>
      </c>
      <c r="B166" s="34">
        <f>Datagrunnlag!EZ40</f>
        <v>0</v>
      </c>
    </row>
    <row r="167" spans="1:2" ht="18.5" x14ac:dyDescent="0.45">
      <c r="A167" s="34" t="str">
        <f>Datagrunnlag!A43</f>
        <v>BRS-NO-622</v>
      </c>
      <c r="B167" s="34">
        <f>Datagrunnlag!EZ43</f>
        <v>0</v>
      </c>
    </row>
    <row r="168" spans="1:2" ht="18.5" x14ac:dyDescent="0.45">
      <c r="A168" s="34" t="str">
        <f>Datagrunnlag!A46</f>
        <v>BRS-NO-303</v>
      </c>
      <c r="B168" s="34">
        <f>Datagrunnlag!EZ46</f>
        <v>0</v>
      </c>
    </row>
    <row r="169" spans="1:2" ht="18.5" x14ac:dyDescent="0.45">
      <c r="A169" s="34" t="str">
        <f>Datagrunnlag!A47</f>
        <v>BRS-NO-315</v>
      </c>
      <c r="B169" s="34">
        <f>Datagrunnlag!EZ47</f>
        <v>0</v>
      </c>
    </row>
    <row r="170" spans="1:2" ht="18.5" x14ac:dyDescent="0.45">
      <c r="A170" s="34" t="str">
        <f>Datagrunnlag!A48</f>
        <v>BRS-NO-611</v>
      </c>
      <c r="B170" s="34">
        <f>Datagrunnlag!EZ48</f>
        <v>0</v>
      </c>
    </row>
    <row r="171" spans="1:2" ht="18.5" x14ac:dyDescent="0.45">
      <c r="A171" s="34" t="str">
        <f>Datagrunnlag!A51</f>
        <v>BRS-NO-317</v>
      </c>
      <c r="B171" s="34">
        <f>Datagrunnlag!EZ51</f>
        <v>0</v>
      </c>
    </row>
  </sheetData>
  <mergeCells count="2">
    <mergeCell ref="N2:U2"/>
    <mergeCell ref="N11:U11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C47E0-A13D-4F4F-B5DA-9753A277D01A}">
  <dimension ref="A2:W171"/>
  <sheetViews>
    <sheetView topLeftCell="S13" workbookViewId="0">
      <selection activeCell="S13" sqref="S13:S21"/>
    </sheetView>
  </sheetViews>
  <sheetFormatPr baseColWidth="10" defaultColWidth="11" defaultRowHeight="15.5" x14ac:dyDescent="0.35"/>
  <cols>
    <col min="1" max="1" width="35.5" style="31" bestFit="1" customWidth="1"/>
    <col min="2" max="2" width="11.25" style="31" customWidth="1"/>
    <col min="3" max="3" width="9.58203125" style="31" bestFit="1" customWidth="1"/>
    <col min="4" max="7" width="9" style="31" bestFit="1" customWidth="1"/>
    <col min="8" max="8" width="37" style="31" bestFit="1" customWidth="1"/>
    <col min="9" max="16384" width="11" style="31"/>
  </cols>
  <sheetData>
    <row r="2" spans="1:23" x14ac:dyDescent="0.35">
      <c r="D2" s="32"/>
      <c r="H2" s="33" t="s">
        <v>175</v>
      </c>
      <c r="N2" s="67">
        <v>2022</v>
      </c>
      <c r="O2" s="67"/>
      <c r="P2" s="67"/>
      <c r="Q2" s="67"/>
      <c r="R2" s="67"/>
      <c r="S2" s="67"/>
      <c r="T2" s="67"/>
      <c r="U2" s="67"/>
    </row>
    <row r="3" spans="1:23" x14ac:dyDescent="0.35">
      <c r="B3" s="33" t="s">
        <v>174</v>
      </c>
      <c r="C3" s="33" t="s">
        <v>14</v>
      </c>
      <c r="D3" s="33" t="s">
        <v>17</v>
      </c>
      <c r="E3" s="33" t="s">
        <v>18</v>
      </c>
      <c r="I3" s="33" t="s">
        <v>6</v>
      </c>
      <c r="J3" s="33" t="s">
        <v>7</v>
      </c>
      <c r="K3" s="33" t="s">
        <v>8</v>
      </c>
      <c r="L3" s="33" t="s">
        <v>9</v>
      </c>
      <c r="M3" s="33" t="s">
        <v>10</v>
      </c>
      <c r="N3" s="33" t="s">
        <v>11</v>
      </c>
      <c r="O3" s="33" t="s">
        <v>0</v>
      </c>
      <c r="P3" s="33" t="s">
        <v>1</v>
      </c>
      <c r="Q3" s="33" t="s">
        <v>2</v>
      </c>
      <c r="R3" s="33" t="s">
        <v>3</v>
      </c>
      <c r="S3" s="33" t="s">
        <v>4</v>
      </c>
      <c r="T3" s="33" t="s">
        <v>5</v>
      </c>
      <c r="U3" s="33" t="s">
        <v>6</v>
      </c>
      <c r="V3"/>
      <c r="W3"/>
    </row>
    <row r="4" spans="1:23" x14ac:dyDescent="0.35">
      <c r="A4" s="31" t="s">
        <v>190</v>
      </c>
      <c r="B4" s="32">
        <f>Datagrunnlag!FD5-$B$6</f>
        <v>0</v>
      </c>
      <c r="C4" s="32">
        <f>Datagrunnlag!FE5-$B$6</f>
        <v>0</v>
      </c>
      <c r="D4" s="32">
        <f>Datagrunnlag!FF5</f>
        <v>0</v>
      </c>
      <c r="E4" s="32">
        <f>Datagrunnlag!FG5</f>
        <v>0</v>
      </c>
      <c r="H4" s="31" t="s">
        <v>191</v>
      </c>
      <c r="I4" s="32">
        <f>Datagrunnlag!DQ5</f>
        <v>58853</v>
      </c>
      <c r="J4" s="32">
        <f>Datagrunnlag!DU5-C6</f>
        <v>69832</v>
      </c>
      <c r="K4" s="32">
        <f>Datagrunnlag!DY5-C6</f>
        <v>58725</v>
      </c>
      <c r="L4" s="32">
        <f>Datagrunnlag!EC5-C6</f>
        <v>93039</v>
      </c>
      <c r="M4" s="32">
        <f>Datagrunnlag!EG5-C6</f>
        <v>104249</v>
      </c>
      <c r="N4" s="32">
        <f>Datagrunnlag!EK5-D6</f>
        <v>87311</v>
      </c>
      <c r="O4" s="32">
        <f>Datagrunnlag!EO5-C6</f>
        <v>58203</v>
      </c>
      <c r="P4" s="32">
        <f>Datagrunnlag!ES5-C6</f>
        <v>54436</v>
      </c>
      <c r="Q4" s="32">
        <f>Datagrunnlag!EW5-C6</f>
        <v>34933</v>
      </c>
      <c r="R4" s="32">
        <f>Datagrunnlag!EZ5-C6</f>
        <v>0</v>
      </c>
      <c r="S4" s="32">
        <f>Datagrunnlag!FE5-D6</f>
        <v>0</v>
      </c>
      <c r="T4"/>
      <c r="U4"/>
      <c r="V4"/>
      <c r="W4"/>
    </row>
    <row r="5" spans="1:23" x14ac:dyDescent="0.35">
      <c r="A5" s="31" t="s">
        <v>22</v>
      </c>
      <c r="B5" s="32">
        <f>Datagrunnlag!FD8</f>
        <v>0</v>
      </c>
      <c r="C5" s="32">
        <f>Datagrunnlag!FE8</f>
        <v>0</v>
      </c>
      <c r="D5" s="32">
        <f>Datagrunnlag!FF8</f>
        <v>0</v>
      </c>
      <c r="E5" s="32">
        <f>Datagrunnlag!FG8</f>
        <v>0</v>
      </c>
      <c r="H5" s="31" t="s">
        <v>22</v>
      </c>
      <c r="I5" s="32">
        <f>Datagrunnlag!DQ8</f>
        <v>5380</v>
      </c>
      <c r="J5" s="32">
        <f>Datagrunnlag!DU8</f>
        <v>6142</v>
      </c>
      <c r="K5" s="32">
        <f>Datagrunnlag!DY8</f>
        <v>5363</v>
      </c>
      <c r="L5" s="32">
        <f>Datagrunnlag!EC8</f>
        <v>6562</v>
      </c>
      <c r="M5" s="32">
        <f>Datagrunnlag!EG8</f>
        <v>5103</v>
      </c>
      <c r="N5" s="32">
        <f>Datagrunnlag!EK8</f>
        <v>4696</v>
      </c>
      <c r="O5" s="32">
        <f>Datagrunnlag!EO8</f>
        <v>5038</v>
      </c>
      <c r="P5" s="32">
        <f>Datagrunnlag!ES8</f>
        <v>5640</v>
      </c>
      <c r="Q5" s="32">
        <f>Datagrunnlag!EW8</f>
        <v>4193</v>
      </c>
      <c r="R5" s="32">
        <f>Datagrunnlag!EZ8</f>
        <v>0</v>
      </c>
      <c r="S5" s="32">
        <f>Datagrunnlag!FE8</f>
        <v>0</v>
      </c>
      <c r="T5"/>
      <c r="U5"/>
      <c r="V5"/>
      <c r="W5"/>
    </row>
    <row r="6" spans="1:23" x14ac:dyDescent="0.35">
      <c r="A6" s="4" t="s">
        <v>188</v>
      </c>
      <c r="B6" s="32"/>
      <c r="C6" s="32"/>
      <c r="D6" s="32"/>
      <c r="E6" s="32"/>
      <c r="H6" s="31" t="s">
        <v>25</v>
      </c>
      <c r="I6" s="32">
        <f>Datagrunnlag!DQ10</f>
        <v>55612</v>
      </c>
      <c r="J6" s="32">
        <f>Datagrunnlag!DU10</f>
        <v>54541</v>
      </c>
      <c r="K6" s="32">
        <f>Datagrunnlag!DY10</f>
        <v>54979</v>
      </c>
      <c r="L6" s="32">
        <f>Datagrunnlag!EC10</f>
        <v>51620</v>
      </c>
      <c r="M6" s="32">
        <f>Datagrunnlag!EG10</f>
        <v>51393</v>
      </c>
      <c r="N6" s="32">
        <f>Datagrunnlag!EK10</f>
        <v>55915</v>
      </c>
      <c r="O6" s="32">
        <f>Datagrunnlag!EO10</f>
        <v>44564</v>
      </c>
      <c r="P6" s="32">
        <f>Datagrunnlag!ES10</f>
        <v>48870</v>
      </c>
      <c r="Q6" s="32">
        <f>Datagrunnlag!EW10</f>
        <v>39895</v>
      </c>
      <c r="R6" s="32">
        <f>Datagrunnlag!EZ10</f>
        <v>0</v>
      </c>
      <c r="S6" s="32">
        <f>Datagrunnlag!FE10</f>
        <v>0</v>
      </c>
      <c r="T6"/>
      <c r="U6"/>
      <c r="V6"/>
      <c r="W6"/>
    </row>
    <row r="7" spans="1:23" x14ac:dyDescent="0.35">
      <c r="A7" s="31" t="s">
        <v>25</v>
      </c>
      <c r="B7" s="32">
        <f>Datagrunnlag!FD10</f>
        <v>0</v>
      </c>
      <c r="C7" s="32">
        <f>Datagrunnlag!FE10</f>
        <v>0</v>
      </c>
      <c r="D7" s="32">
        <f>Datagrunnlag!FF10</f>
        <v>0</v>
      </c>
      <c r="E7" s="32">
        <f>Datagrunnlag!FG10</f>
        <v>0</v>
      </c>
      <c r="H7" s="31" t="s">
        <v>32</v>
      </c>
      <c r="I7" s="32">
        <f>Datagrunnlag!DQ15</f>
        <v>16217</v>
      </c>
      <c r="J7" s="32">
        <f>Datagrunnlag!DU15</f>
        <v>13562</v>
      </c>
      <c r="K7" s="32">
        <f>Datagrunnlag!DY15</f>
        <v>16074</v>
      </c>
      <c r="L7" s="32">
        <f>Datagrunnlag!EC15</f>
        <v>12687</v>
      </c>
      <c r="M7" s="32">
        <f>Datagrunnlag!EG15</f>
        <v>11835</v>
      </c>
      <c r="N7" s="32">
        <f>Datagrunnlag!EK15</f>
        <v>13138</v>
      </c>
      <c r="O7" s="32">
        <f>Datagrunnlag!EO15</f>
        <v>11303</v>
      </c>
      <c r="P7" s="32">
        <f>Datagrunnlag!ES15</f>
        <v>13091</v>
      </c>
      <c r="Q7" s="32">
        <f>Datagrunnlag!EW15</f>
        <v>11891</v>
      </c>
      <c r="R7" s="32">
        <f>Datagrunnlag!EZ15</f>
        <v>0</v>
      </c>
      <c r="S7" s="32">
        <f>Datagrunnlag!FE15</f>
        <v>0</v>
      </c>
      <c r="T7"/>
      <c r="U7"/>
      <c r="V7"/>
      <c r="W7"/>
    </row>
    <row r="8" spans="1:23" x14ac:dyDescent="0.35">
      <c r="A8" s="31" t="s">
        <v>32</v>
      </c>
      <c r="B8" s="32">
        <f>Datagrunnlag!FD15</f>
        <v>0</v>
      </c>
      <c r="C8" s="32">
        <f>Datagrunnlag!FE15</f>
        <v>0</v>
      </c>
      <c r="D8" s="32">
        <f>Datagrunnlag!FF15</f>
        <v>0</v>
      </c>
      <c r="E8" s="32">
        <f>Datagrunnlag!FG15</f>
        <v>0</v>
      </c>
      <c r="H8" s="31" t="s">
        <v>39</v>
      </c>
      <c r="I8" s="32">
        <f>Datagrunnlag!DQ20</f>
        <v>65367</v>
      </c>
      <c r="J8" s="32">
        <f>Datagrunnlag!DU20</f>
        <v>94675</v>
      </c>
      <c r="K8" s="32">
        <f>Datagrunnlag!DY20</f>
        <v>65367</v>
      </c>
      <c r="L8" s="32">
        <f>Datagrunnlag!EC20</f>
        <v>84946</v>
      </c>
      <c r="M8" s="32">
        <f>Datagrunnlag!EG20</f>
        <v>71541</v>
      </c>
      <c r="N8" s="32">
        <f>Datagrunnlag!EK20</f>
        <v>100653</v>
      </c>
      <c r="O8" s="32">
        <f>Datagrunnlag!EO20</f>
        <v>97022</v>
      </c>
      <c r="P8" s="32">
        <f>Datagrunnlag!ES20</f>
        <v>210069</v>
      </c>
      <c r="Q8" s="32">
        <f>Datagrunnlag!EW20</f>
        <v>71743</v>
      </c>
      <c r="R8" s="32">
        <f>Datagrunnlag!EZ20</f>
        <v>0</v>
      </c>
      <c r="S8" s="32">
        <f>Datagrunnlag!FE20</f>
        <v>0</v>
      </c>
    </row>
    <row r="9" spans="1:23" x14ac:dyDescent="0.35">
      <c r="A9" s="31" t="s">
        <v>176</v>
      </c>
      <c r="B9" s="32">
        <f>Datagrunnlag!FD20</f>
        <v>0</v>
      </c>
      <c r="C9" s="32">
        <f>Datagrunnlag!FE20</f>
        <v>0</v>
      </c>
      <c r="D9" s="32">
        <f>Datagrunnlag!FF20</f>
        <v>0</v>
      </c>
      <c r="E9" s="32">
        <f>Datagrunnlag!FG20</f>
        <v>0</v>
      </c>
      <c r="H9" s="31" t="s">
        <v>52</v>
      </c>
      <c r="I9" s="32">
        <f>Datagrunnlag!DQ28</f>
        <v>106218</v>
      </c>
      <c r="J9" s="32">
        <f>Datagrunnlag!DU28</f>
        <v>129245</v>
      </c>
      <c r="K9" s="32">
        <f>Datagrunnlag!DY28</f>
        <v>106220</v>
      </c>
      <c r="L9" s="32">
        <f>Datagrunnlag!EC28</f>
        <v>159197</v>
      </c>
      <c r="M9" s="32">
        <f>Datagrunnlag!EG28</f>
        <v>176386</v>
      </c>
      <c r="N9" s="32">
        <f>Datagrunnlag!EK28</f>
        <v>167407</v>
      </c>
      <c r="O9" s="32">
        <f>Datagrunnlag!EO28</f>
        <v>173500</v>
      </c>
      <c r="P9" s="32">
        <f>Datagrunnlag!ES28</f>
        <v>154560</v>
      </c>
      <c r="Q9" s="32">
        <f>Datagrunnlag!EW28</f>
        <v>128834</v>
      </c>
      <c r="R9" s="32">
        <f>Datagrunnlag!EZ28</f>
        <v>0</v>
      </c>
      <c r="S9" s="32">
        <f>Datagrunnlag!FE28</f>
        <v>0</v>
      </c>
    </row>
    <row r="10" spans="1:23" x14ac:dyDescent="0.35">
      <c r="A10" s="31" t="s">
        <v>177</v>
      </c>
      <c r="B10" s="32">
        <f>Datagrunnlag!FD28</f>
        <v>0</v>
      </c>
      <c r="C10" s="32">
        <f>Datagrunnlag!FE28</f>
        <v>0</v>
      </c>
      <c r="D10" s="32">
        <f>Datagrunnlag!FF28</f>
        <v>0</v>
      </c>
      <c r="E10" s="32">
        <f>Datagrunnlag!FG28</f>
        <v>0</v>
      </c>
      <c r="H10" s="31" t="s">
        <v>55</v>
      </c>
      <c r="I10" s="32">
        <f>Datagrunnlag!DQ31</f>
        <v>62647</v>
      </c>
      <c r="J10" s="32">
        <f>Datagrunnlag!DU31</f>
        <v>69793</v>
      </c>
      <c r="K10" s="32">
        <f>Datagrunnlag!DY31</f>
        <v>62647</v>
      </c>
      <c r="L10" s="32">
        <f>Datagrunnlag!EC31</f>
        <v>61638</v>
      </c>
      <c r="M10" s="32">
        <f>Datagrunnlag!EG31</f>
        <v>65401</v>
      </c>
      <c r="N10" s="32">
        <f>Datagrunnlag!EK31</f>
        <v>109182</v>
      </c>
      <c r="O10" s="32">
        <f>Datagrunnlag!EO31</f>
        <v>71725</v>
      </c>
      <c r="P10" s="32">
        <f>Datagrunnlag!ES31</f>
        <v>543365</v>
      </c>
      <c r="Q10" s="32">
        <f>Datagrunnlag!EW31</f>
        <v>42349</v>
      </c>
      <c r="R10" s="32">
        <f>Datagrunnlag!EZ31</f>
        <v>0</v>
      </c>
      <c r="S10" s="32">
        <f>Datagrunnlag!FE31</f>
        <v>0</v>
      </c>
    </row>
    <row r="11" spans="1:23" x14ac:dyDescent="0.35">
      <c r="A11" s="31" t="s">
        <v>55</v>
      </c>
      <c r="B11" s="32">
        <f>Datagrunnlag!FD32</f>
        <v>0</v>
      </c>
      <c r="C11" s="32">
        <f>Datagrunnlag!FE32</f>
        <v>0</v>
      </c>
      <c r="D11" s="32">
        <f>Datagrunnlag!FF32</f>
        <v>0</v>
      </c>
      <c r="E11" s="32">
        <f>Datagrunnlag!FG32</f>
        <v>0</v>
      </c>
      <c r="H11" s="33" t="s">
        <v>178</v>
      </c>
      <c r="N11" s="67">
        <v>2022</v>
      </c>
      <c r="O11" s="67"/>
      <c r="P11" s="67"/>
      <c r="Q11" s="67"/>
      <c r="R11" s="67"/>
      <c r="S11" s="67"/>
      <c r="T11" s="67"/>
      <c r="U11" s="67"/>
    </row>
    <row r="12" spans="1:23" x14ac:dyDescent="0.35">
      <c r="A12" s="31" t="s">
        <v>76</v>
      </c>
      <c r="B12" s="32">
        <f>Datagrunnlag!FD42</f>
        <v>0</v>
      </c>
      <c r="C12" s="32">
        <f>Datagrunnlag!FE42</f>
        <v>0</v>
      </c>
      <c r="D12" s="32">
        <f>Datagrunnlag!FF42</f>
        <v>0</v>
      </c>
      <c r="E12" s="32">
        <f>Datagrunnlag!FG42</f>
        <v>0</v>
      </c>
      <c r="H12" s="33"/>
      <c r="I12" s="33" t="s">
        <v>6</v>
      </c>
      <c r="J12" s="33" t="str">
        <f>J3</f>
        <v>September</v>
      </c>
      <c r="K12" s="33" t="s">
        <v>8</v>
      </c>
      <c r="L12" s="33" t="str">
        <f>L3</f>
        <v>November</v>
      </c>
      <c r="M12" s="33" t="s">
        <v>10</v>
      </c>
      <c r="N12" s="33" t="s">
        <v>11</v>
      </c>
      <c r="O12" s="33" t="s">
        <v>0</v>
      </c>
      <c r="P12" s="33" t="s">
        <v>1</v>
      </c>
      <c r="Q12" s="33" t="s">
        <v>2</v>
      </c>
      <c r="R12" s="33" t="s">
        <v>3</v>
      </c>
      <c r="S12" s="33" t="s">
        <v>4</v>
      </c>
      <c r="T12" s="33" t="s">
        <v>5</v>
      </c>
      <c r="U12" s="33" t="s">
        <v>6</v>
      </c>
    </row>
    <row r="13" spans="1:23" x14ac:dyDescent="0.35">
      <c r="A13" s="31" t="s">
        <v>77</v>
      </c>
      <c r="B13" s="32">
        <f>Datagrunnlag!FD45</f>
        <v>0</v>
      </c>
      <c r="C13" s="32">
        <f>Datagrunnlag!FE45</f>
        <v>0</v>
      </c>
      <c r="D13" s="32">
        <f>Datagrunnlag!FF45</f>
        <v>0</v>
      </c>
      <c r="E13" s="32">
        <f>Datagrunnlag!FG45</f>
        <v>0</v>
      </c>
      <c r="H13" s="31" t="s">
        <v>56</v>
      </c>
      <c r="I13" s="32">
        <f>Datagrunnlag!DQ32</f>
        <v>2070</v>
      </c>
      <c r="J13" s="32">
        <f>Datagrunnlag!DU32</f>
        <v>2829</v>
      </c>
      <c r="K13" s="32">
        <f>Datagrunnlag!DY32</f>
        <v>2070</v>
      </c>
      <c r="L13" s="32">
        <f>Datagrunnlag!EC32</f>
        <v>2467</v>
      </c>
      <c r="M13" s="32">
        <f>Datagrunnlag!EF32</f>
        <v>2953</v>
      </c>
      <c r="N13" s="32">
        <f>Datagrunnlag!EK32</f>
        <v>2875</v>
      </c>
      <c r="O13" s="32">
        <f>Datagrunnlag!EO32</f>
        <v>2093</v>
      </c>
      <c r="P13" s="32">
        <f>Datagrunnlag!ES32</f>
        <v>2388</v>
      </c>
      <c r="Q13" s="32">
        <f>Datagrunnlag!EW32</f>
        <v>1481</v>
      </c>
      <c r="R13" s="32">
        <f>Datagrunnlag!EZ32</f>
        <v>0</v>
      </c>
      <c r="S13" s="32">
        <f>Datagrunnlag!FE32</f>
        <v>0</v>
      </c>
    </row>
    <row r="14" spans="1:23" x14ac:dyDescent="0.35">
      <c r="A14" s="31" t="s">
        <v>173</v>
      </c>
      <c r="B14" s="32">
        <f>Datagrunnlag!FD50</f>
        <v>0</v>
      </c>
      <c r="C14" s="32">
        <f>Datagrunnlag!FE50</f>
        <v>0</v>
      </c>
      <c r="D14" s="32">
        <f>Datagrunnlag!FF50</f>
        <v>0</v>
      </c>
      <c r="E14" s="32">
        <f>Datagrunnlag!FG50</f>
        <v>0</v>
      </c>
      <c r="H14" s="31" t="s">
        <v>58</v>
      </c>
      <c r="I14" s="32">
        <f>Datagrunnlag!DQ33</f>
        <v>29</v>
      </c>
      <c r="J14" s="32">
        <f>Datagrunnlag!DU33</f>
        <v>34</v>
      </c>
      <c r="K14" s="32">
        <f>Datagrunnlag!DY33</f>
        <v>29</v>
      </c>
      <c r="L14" s="32">
        <f>Datagrunnlag!EC33</f>
        <v>43</v>
      </c>
      <c r="M14" s="32">
        <f>Datagrunnlag!EF33</f>
        <v>32</v>
      </c>
      <c r="N14" s="32">
        <f>Datagrunnlag!EK33</f>
        <v>26</v>
      </c>
      <c r="O14" s="32">
        <f>Datagrunnlag!EO33</f>
        <v>25</v>
      </c>
      <c r="P14" s="32">
        <f>Datagrunnlag!ES33</f>
        <v>57</v>
      </c>
      <c r="Q14" s="32">
        <f>Datagrunnlag!EW33</f>
        <v>26</v>
      </c>
      <c r="R14" s="32">
        <f>Datagrunnlag!EZ33</f>
        <v>0</v>
      </c>
      <c r="S14" s="32">
        <f>Datagrunnlag!FE33</f>
        <v>0</v>
      </c>
    </row>
    <row r="15" spans="1:23" x14ac:dyDescent="0.35">
      <c r="H15" s="31" t="s">
        <v>60</v>
      </c>
      <c r="I15" s="32">
        <f>Datagrunnlag!DQ34</f>
        <v>258</v>
      </c>
      <c r="J15" s="32">
        <f>Datagrunnlag!DU34</f>
        <v>402</v>
      </c>
      <c r="K15" s="32">
        <f>Datagrunnlag!DY34</f>
        <v>258</v>
      </c>
      <c r="L15" s="32">
        <f>Datagrunnlag!EC34</f>
        <v>341</v>
      </c>
      <c r="M15" s="32">
        <f>Datagrunnlag!EF34</f>
        <v>257</v>
      </c>
      <c r="N15" s="32">
        <f>Datagrunnlag!EK34</f>
        <v>295</v>
      </c>
      <c r="O15" s="32">
        <f>Datagrunnlag!EO34</f>
        <v>278</v>
      </c>
      <c r="P15" s="32">
        <f>Datagrunnlag!ES34</f>
        <v>343</v>
      </c>
      <c r="Q15" s="32">
        <f>Datagrunnlag!EW34</f>
        <v>213</v>
      </c>
      <c r="R15" s="32">
        <f>Datagrunnlag!EZ34</f>
        <v>0</v>
      </c>
      <c r="S15" s="32">
        <f>Datagrunnlag!FE34</f>
        <v>0</v>
      </c>
    </row>
    <row r="16" spans="1:23" x14ac:dyDescent="0.35">
      <c r="H16" s="31" t="s">
        <v>62</v>
      </c>
      <c r="I16" s="32">
        <f>Datagrunnlag!DQ35</f>
        <v>727</v>
      </c>
      <c r="J16" s="32">
        <f>Datagrunnlag!DU35</f>
        <v>810</v>
      </c>
      <c r="K16" s="32">
        <f>Datagrunnlag!DY35</f>
        <v>727</v>
      </c>
      <c r="L16" s="32">
        <f>Datagrunnlag!EC35</f>
        <v>970</v>
      </c>
      <c r="M16" s="32">
        <f>Datagrunnlag!EF35</f>
        <v>915</v>
      </c>
      <c r="N16" s="32">
        <f>Datagrunnlag!EK35</f>
        <v>798</v>
      </c>
      <c r="O16" s="32">
        <f>Datagrunnlag!EO35</f>
        <v>728</v>
      </c>
      <c r="P16" s="32">
        <f>Datagrunnlag!ES35</f>
        <v>1194</v>
      </c>
      <c r="Q16" s="32">
        <f>Datagrunnlag!EW35</f>
        <v>739</v>
      </c>
      <c r="R16" s="32">
        <f>Datagrunnlag!EZ35</f>
        <v>0</v>
      </c>
      <c r="S16" s="32">
        <f>Datagrunnlag!FE35</f>
        <v>0</v>
      </c>
    </row>
    <row r="17" spans="8:19" x14ac:dyDescent="0.35">
      <c r="H17" s="31" t="s">
        <v>64</v>
      </c>
      <c r="I17" s="32">
        <f>Datagrunnlag!DQ36</f>
        <v>654</v>
      </c>
      <c r="J17" s="32">
        <f>Datagrunnlag!DU36</f>
        <v>658</v>
      </c>
      <c r="K17" s="32">
        <f>Datagrunnlag!DY36</f>
        <v>654</v>
      </c>
      <c r="L17" s="32">
        <f>Datagrunnlag!EC36</f>
        <v>687</v>
      </c>
      <c r="M17" s="32">
        <f>Datagrunnlag!EF36</f>
        <v>634</v>
      </c>
      <c r="N17" s="32">
        <f>Datagrunnlag!EK36</f>
        <v>586</v>
      </c>
      <c r="O17" s="32">
        <f>Datagrunnlag!EO36</f>
        <v>599</v>
      </c>
      <c r="P17" s="32">
        <f>Datagrunnlag!ES36</f>
        <v>712</v>
      </c>
      <c r="Q17" s="32">
        <f>Datagrunnlag!EW36</f>
        <v>548</v>
      </c>
      <c r="R17" s="32">
        <f>Datagrunnlag!EZ36</f>
        <v>0</v>
      </c>
      <c r="S17" s="32">
        <f>Datagrunnlag!FE36</f>
        <v>0</v>
      </c>
    </row>
    <row r="18" spans="8:19" x14ac:dyDescent="0.35">
      <c r="H18" s="31" t="s">
        <v>66</v>
      </c>
      <c r="I18" s="32">
        <f>Datagrunnlag!DQ37</f>
        <v>82</v>
      </c>
      <c r="J18" s="32">
        <f>Datagrunnlag!DU37</f>
        <v>124</v>
      </c>
      <c r="K18" s="32">
        <f>Datagrunnlag!DY37</f>
        <v>82</v>
      </c>
      <c r="L18" s="32">
        <f>Datagrunnlag!EC37</f>
        <v>109</v>
      </c>
      <c r="M18" s="32">
        <f>Datagrunnlag!EF37</f>
        <v>89</v>
      </c>
      <c r="N18" s="32">
        <f>Datagrunnlag!EK37</f>
        <v>107</v>
      </c>
      <c r="O18" s="32">
        <f>Datagrunnlag!EO37</f>
        <v>99</v>
      </c>
      <c r="P18" s="32">
        <f>Datagrunnlag!ES37</f>
        <v>119</v>
      </c>
      <c r="Q18" s="32">
        <f>Datagrunnlag!EW37</f>
        <v>77</v>
      </c>
      <c r="R18" s="32">
        <f>Datagrunnlag!EZ37</f>
        <v>0</v>
      </c>
      <c r="S18" s="32">
        <f>Datagrunnlag!FE37</f>
        <v>0</v>
      </c>
    </row>
    <row r="19" spans="8:19" x14ac:dyDescent="0.35">
      <c r="H19" s="31" t="s">
        <v>68</v>
      </c>
      <c r="I19" s="32">
        <f>Datagrunnlag!DQ38</f>
        <v>779</v>
      </c>
      <c r="J19" s="32">
        <f>Datagrunnlag!DU38</f>
        <v>879</v>
      </c>
      <c r="K19" s="32">
        <f>Datagrunnlag!DY38</f>
        <v>779</v>
      </c>
      <c r="L19" s="32">
        <f>Datagrunnlag!EC38</f>
        <v>550</v>
      </c>
      <c r="M19" s="32">
        <f>Datagrunnlag!EF38</f>
        <v>179</v>
      </c>
      <c r="N19" s="32">
        <f>Datagrunnlag!EK38</f>
        <v>123</v>
      </c>
      <c r="O19" s="32">
        <f>Datagrunnlag!EO38</f>
        <v>108</v>
      </c>
      <c r="P19" s="32">
        <f>Datagrunnlag!ES38</f>
        <v>330</v>
      </c>
      <c r="Q19" s="32">
        <f>Datagrunnlag!EW38</f>
        <v>633</v>
      </c>
      <c r="R19" s="32">
        <f>Datagrunnlag!EZ38</f>
        <v>0</v>
      </c>
      <c r="S19" s="32">
        <f>Datagrunnlag!FE38</f>
        <v>0</v>
      </c>
    </row>
    <row r="20" spans="8:19" x14ac:dyDescent="0.35">
      <c r="H20" s="31" t="s">
        <v>70</v>
      </c>
      <c r="I20" s="32">
        <f>Datagrunnlag!DQ39</f>
        <v>14</v>
      </c>
      <c r="J20" s="32">
        <f>Datagrunnlag!DU39</f>
        <v>17</v>
      </c>
      <c r="K20" s="32">
        <f>Datagrunnlag!DY39</f>
        <v>14</v>
      </c>
      <c r="L20" s="32">
        <f>Datagrunnlag!EC39</f>
        <v>18</v>
      </c>
      <c r="M20" s="32">
        <f>Datagrunnlag!EF39</f>
        <v>11</v>
      </c>
      <c r="N20" s="32">
        <f>Datagrunnlag!EK39</f>
        <v>29</v>
      </c>
      <c r="O20" s="32">
        <f>Datagrunnlag!EO39</f>
        <v>26</v>
      </c>
      <c r="P20" s="32">
        <f>Datagrunnlag!ES39</f>
        <v>14</v>
      </c>
      <c r="Q20" s="32">
        <f>Datagrunnlag!EW39</f>
        <v>9</v>
      </c>
      <c r="R20" s="32">
        <f>Datagrunnlag!EZ39</f>
        <v>0</v>
      </c>
      <c r="S20" s="32">
        <f>Datagrunnlag!FE39</f>
        <v>0</v>
      </c>
    </row>
    <row r="21" spans="8:19" x14ac:dyDescent="0.35">
      <c r="H21" s="31" t="s">
        <v>72</v>
      </c>
      <c r="I21" s="32">
        <f>Datagrunnlag!DQ40</f>
        <v>58034</v>
      </c>
      <c r="J21" s="32">
        <f>Datagrunnlag!DU40</f>
        <v>64040</v>
      </c>
      <c r="K21" s="32">
        <f>Datagrunnlag!DY40</f>
        <v>58034</v>
      </c>
      <c r="L21" s="32">
        <f>Datagrunnlag!EC40</f>
        <v>56453</v>
      </c>
      <c r="M21" s="32">
        <f>Datagrunnlag!EF40</f>
        <v>60877</v>
      </c>
      <c r="N21" s="32">
        <f>Datagrunnlag!EK40</f>
        <v>104343</v>
      </c>
      <c r="O21" s="32">
        <f>Datagrunnlag!EO40</f>
        <v>67769</v>
      </c>
      <c r="P21" s="32">
        <f>Datagrunnlag!ES40</f>
        <v>538208</v>
      </c>
      <c r="Q21" s="32">
        <f>Datagrunnlag!EW40</f>
        <v>38623</v>
      </c>
      <c r="R21" s="32">
        <f>Datagrunnlag!EZ40</f>
        <v>0</v>
      </c>
      <c r="S21" s="32">
        <f>Datagrunnlag!FE40</f>
        <v>0</v>
      </c>
    </row>
    <row r="141" spans="1:5" x14ac:dyDescent="0.35">
      <c r="A141" s="31" t="s">
        <v>186</v>
      </c>
    </row>
    <row r="142" spans="1:5" ht="17.5" x14ac:dyDescent="0.35">
      <c r="A142" s="27" t="s">
        <v>192</v>
      </c>
      <c r="B142" s="27" t="s">
        <v>123</v>
      </c>
    </row>
    <row r="143" spans="1:5" ht="18.5" x14ac:dyDescent="0.45">
      <c r="A143" s="34" t="str">
        <f>Datagrunnlag!A5</f>
        <v>BRS-NO-101</v>
      </c>
      <c r="B143" s="34">
        <f>Datagrunnlag!FE5</f>
        <v>0</v>
      </c>
      <c r="D143" s="32"/>
      <c r="E143" s="32"/>
    </row>
    <row r="144" spans="1:5" ht="18.5" x14ac:dyDescent="0.45">
      <c r="A144" s="34" t="str">
        <f>Datagrunnlag!A8</f>
        <v>BRS-NO-104</v>
      </c>
      <c r="B144" s="34">
        <f>Datagrunnlag!FE8</f>
        <v>0</v>
      </c>
    </row>
    <row r="145" spans="1:2" ht="18.5" x14ac:dyDescent="0.45">
      <c r="A145" s="34" t="str">
        <f>Datagrunnlag!A11</f>
        <v>BRS-NO-102</v>
      </c>
      <c r="B145" s="34">
        <f>Datagrunnlag!FE11</f>
        <v>0</v>
      </c>
    </row>
    <row r="146" spans="1:2" ht="18.5" x14ac:dyDescent="0.45">
      <c r="A146" s="34" t="str">
        <f>Datagrunnlag!A12</f>
        <v>BRS-NO-103</v>
      </c>
      <c r="B146" s="34">
        <f>Datagrunnlag!FE12</f>
        <v>0</v>
      </c>
    </row>
    <row r="147" spans="1:2" ht="18.5" x14ac:dyDescent="0.45">
      <c r="A147" s="34" t="str">
        <f>Datagrunnlag!A13</f>
        <v>BRS-NO-123</v>
      </c>
      <c r="B147" s="34">
        <f>Datagrunnlag!FE13</f>
        <v>0</v>
      </c>
    </row>
    <row r="148" spans="1:2" ht="18.5" x14ac:dyDescent="0.45">
      <c r="A148" s="34" t="str">
        <f>Datagrunnlag!A16</f>
        <v>BRS-NO-201</v>
      </c>
      <c r="B148" s="34">
        <f>Datagrunnlag!FE16</f>
        <v>0</v>
      </c>
    </row>
    <row r="149" spans="1:2" ht="18.5" x14ac:dyDescent="0.45">
      <c r="A149" s="34" t="str">
        <f>Datagrunnlag!A17</f>
        <v>BRS-NO-202</v>
      </c>
      <c r="B149" s="34">
        <f>Datagrunnlag!FE17</f>
        <v>0</v>
      </c>
    </row>
    <row r="150" spans="1:2" ht="18.5" x14ac:dyDescent="0.45">
      <c r="A150" s="34" t="str">
        <f>Datagrunnlag!A18</f>
        <v>BRS-NO-211</v>
      </c>
      <c r="B150" s="34">
        <f>Datagrunnlag!FE18</f>
        <v>0</v>
      </c>
    </row>
    <row r="151" spans="1:2" ht="18.5" x14ac:dyDescent="0.45">
      <c r="A151" s="34" t="str">
        <f>Datagrunnlag!A21</f>
        <v>BRS-NO-121</v>
      </c>
      <c r="B151" s="34">
        <f>Datagrunnlag!FE21</f>
        <v>0</v>
      </c>
    </row>
    <row r="152" spans="1:2" ht="18.5" x14ac:dyDescent="0.45">
      <c r="A152" s="34" t="str">
        <f>Datagrunnlag!A22</f>
        <v>BRS-NO-122</v>
      </c>
      <c r="B152" s="34">
        <f>Datagrunnlag!FE22</f>
        <v>0</v>
      </c>
    </row>
    <row r="153" spans="1:2" ht="18.5" x14ac:dyDescent="0.45">
      <c r="A153" s="34" t="str">
        <f>Datagrunnlag!A23</f>
        <v>BRS-NO-212</v>
      </c>
      <c r="B153" s="34">
        <f>Datagrunnlag!FE23</f>
        <v>0</v>
      </c>
    </row>
    <row r="154" spans="1:2" ht="18.5" x14ac:dyDescent="0.45">
      <c r="A154" s="34" t="str">
        <f>Datagrunnlag!A24</f>
        <v>BRS-NO-213</v>
      </c>
      <c r="B154" s="34">
        <f>Datagrunnlag!FE24</f>
        <v>0</v>
      </c>
    </row>
    <row r="155" spans="1:2" ht="18.5" x14ac:dyDescent="0.45">
      <c r="A155" s="34" t="str">
        <f>Datagrunnlag!A25</f>
        <v>BRS-NO-302</v>
      </c>
      <c r="B155" s="34">
        <f>Datagrunnlag!FE25</f>
        <v>0</v>
      </c>
    </row>
    <row r="156" spans="1:2" ht="18.5" x14ac:dyDescent="0.45">
      <c r="A156" s="34" t="str">
        <f>Datagrunnlag!A26</f>
        <v>BRS-NO-306</v>
      </c>
      <c r="B156" s="34">
        <f>Datagrunnlag!FE26</f>
        <v>0</v>
      </c>
    </row>
    <row r="157" spans="1:2" ht="18.5" x14ac:dyDescent="0.45">
      <c r="A157" s="34" t="str">
        <f>Datagrunnlag!A29</f>
        <v>BRS-NO-301</v>
      </c>
      <c r="B157" s="34">
        <f>Datagrunnlag!FE29</f>
        <v>0</v>
      </c>
    </row>
    <row r="158" spans="1:2" ht="18.5" x14ac:dyDescent="0.45">
      <c r="A158" s="34" t="str">
        <f>Datagrunnlag!A32</f>
        <v>BRS-NO-111</v>
      </c>
      <c r="B158" s="34">
        <f>Datagrunnlag!FE32</f>
        <v>0</v>
      </c>
    </row>
    <row r="159" spans="1:2" ht="18.5" x14ac:dyDescent="0.45">
      <c r="A159" s="34" t="str">
        <f>Datagrunnlag!A33</f>
        <v>BRS-NO-132</v>
      </c>
      <c r="B159" s="34">
        <f>Datagrunnlag!FE33</f>
        <v>0</v>
      </c>
    </row>
    <row r="160" spans="1:2" ht="18.5" x14ac:dyDescent="0.45">
      <c r="A160" s="34" t="str">
        <f>Datagrunnlag!A34</f>
        <v>BRS-NO-133</v>
      </c>
      <c r="B160" s="34">
        <f>Datagrunnlag!FE34</f>
        <v>0</v>
      </c>
    </row>
    <row r="161" spans="1:2" ht="18.5" x14ac:dyDescent="0.45">
      <c r="A161" s="34" t="s">
        <v>62</v>
      </c>
      <c r="B161" s="34">
        <f>Datagrunnlag!FE35</f>
        <v>0</v>
      </c>
    </row>
    <row r="162" spans="1:2" ht="18.5" x14ac:dyDescent="0.45">
      <c r="A162" s="34" t="str">
        <f>Datagrunnlag!A36</f>
        <v>BRS-NO-221</v>
      </c>
      <c r="B162" s="34">
        <f>Datagrunnlag!FE36</f>
        <v>0</v>
      </c>
    </row>
    <row r="163" spans="1:2" ht="18.5" x14ac:dyDescent="0.45">
      <c r="A163" s="34" t="str">
        <f>Datagrunnlag!A37</f>
        <v>BRS-NO-222</v>
      </c>
      <c r="B163" s="34">
        <f>Datagrunnlag!FE37</f>
        <v>0</v>
      </c>
    </row>
    <row r="164" spans="1:2" ht="18.5" x14ac:dyDescent="0.45">
      <c r="A164" s="34" t="str">
        <f>Datagrunnlag!A38</f>
        <v>BRS-NO-223</v>
      </c>
      <c r="B164" s="34">
        <f>Datagrunnlag!FE38</f>
        <v>0</v>
      </c>
    </row>
    <row r="165" spans="1:2" ht="18.5" x14ac:dyDescent="0.45">
      <c r="A165" s="34" t="str">
        <f>Datagrunnlag!A39</f>
        <v>BRS-NO-224</v>
      </c>
      <c r="B165" s="34">
        <f>Datagrunnlag!FE39</f>
        <v>0</v>
      </c>
    </row>
    <row r="166" spans="1:2" ht="18.5" x14ac:dyDescent="0.45">
      <c r="A166" s="34" t="str">
        <f>Datagrunnlag!A40</f>
        <v>BRS-NO-402</v>
      </c>
      <c r="B166" s="34">
        <f>Datagrunnlag!FE40</f>
        <v>0</v>
      </c>
    </row>
    <row r="167" spans="1:2" ht="18.5" x14ac:dyDescent="0.45">
      <c r="A167" s="34" t="str">
        <f>Datagrunnlag!A43</f>
        <v>BRS-NO-622</v>
      </c>
      <c r="B167" s="34">
        <f>Datagrunnlag!FE43</f>
        <v>0</v>
      </c>
    </row>
    <row r="168" spans="1:2" ht="18.5" x14ac:dyDescent="0.45">
      <c r="A168" s="34" t="str">
        <f>Datagrunnlag!A46</f>
        <v>BRS-NO-303</v>
      </c>
      <c r="B168" s="34">
        <f>Datagrunnlag!FE46</f>
        <v>0</v>
      </c>
    </row>
    <row r="169" spans="1:2" ht="18.5" x14ac:dyDescent="0.45">
      <c r="A169" s="34" t="str">
        <f>Datagrunnlag!A47</f>
        <v>BRS-NO-315</v>
      </c>
      <c r="B169" s="34">
        <f>Datagrunnlag!FE47</f>
        <v>0</v>
      </c>
    </row>
    <row r="170" spans="1:2" ht="18.5" x14ac:dyDescent="0.45">
      <c r="A170" s="34" t="str">
        <f>Datagrunnlag!A48</f>
        <v>BRS-NO-611</v>
      </c>
      <c r="B170" s="34">
        <f>Datagrunnlag!FE48</f>
        <v>0</v>
      </c>
    </row>
    <row r="171" spans="1:2" ht="18.5" x14ac:dyDescent="0.45">
      <c r="A171" s="34" t="str">
        <f>Datagrunnlag!A51</f>
        <v>BRS-NO-317</v>
      </c>
      <c r="B171" s="34">
        <f>Datagrunnlag!FE51</f>
        <v>0</v>
      </c>
    </row>
  </sheetData>
  <mergeCells count="2">
    <mergeCell ref="N2:U2"/>
    <mergeCell ref="N11:U11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79D4B-B37F-4FAC-A25F-B6CBED76D143}">
  <dimension ref="A2:W171"/>
  <sheetViews>
    <sheetView zoomScale="85" zoomScaleNormal="85" workbookViewId="0">
      <selection activeCell="B172" sqref="B172"/>
    </sheetView>
  </sheetViews>
  <sheetFormatPr baseColWidth="10" defaultColWidth="11" defaultRowHeight="15.5" x14ac:dyDescent="0.35"/>
  <cols>
    <col min="1" max="1" width="35.5" style="31" bestFit="1" customWidth="1"/>
    <col min="2" max="2" width="11.25" style="31" customWidth="1"/>
    <col min="3" max="3" width="9.58203125" style="31" bestFit="1" customWidth="1"/>
    <col min="4" max="7" width="9" style="31" bestFit="1" customWidth="1"/>
    <col min="8" max="8" width="37" style="31" bestFit="1" customWidth="1"/>
    <col min="9" max="16384" width="11" style="31"/>
  </cols>
  <sheetData>
    <row r="2" spans="1:23" x14ac:dyDescent="0.35">
      <c r="D2" s="32"/>
      <c r="H2" s="33" t="s">
        <v>175</v>
      </c>
      <c r="N2" s="67">
        <v>2022</v>
      </c>
      <c r="O2" s="67"/>
      <c r="P2" s="67"/>
      <c r="Q2" s="67"/>
      <c r="R2" s="67"/>
      <c r="S2" s="67"/>
      <c r="T2" s="67"/>
      <c r="U2" s="67"/>
    </row>
    <row r="3" spans="1:23" x14ac:dyDescent="0.35">
      <c r="B3" s="33" t="s">
        <v>174</v>
      </c>
      <c r="C3" s="33" t="s">
        <v>14</v>
      </c>
      <c r="D3" s="33" t="s">
        <v>17</v>
      </c>
      <c r="E3" s="33" t="s">
        <v>18</v>
      </c>
      <c r="I3" s="33" t="s">
        <v>6</v>
      </c>
      <c r="J3" s="33" t="s">
        <v>7</v>
      </c>
      <c r="K3" s="33" t="s">
        <v>8</v>
      </c>
      <c r="L3" s="33" t="s">
        <v>9</v>
      </c>
      <c r="M3" s="33" t="s">
        <v>10</v>
      </c>
      <c r="N3" s="33" t="s">
        <v>11</v>
      </c>
      <c r="O3" s="33" t="s">
        <v>0</v>
      </c>
      <c r="P3" s="33" t="s">
        <v>1</v>
      </c>
      <c r="Q3" s="33" t="s">
        <v>2</v>
      </c>
      <c r="R3" s="33" t="s">
        <v>3</v>
      </c>
      <c r="S3" s="33" t="s">
        <v>4</v>
      </c>
      <c r="T3" s="33" t="s">
        <v>5</v>
      </c>
      <c r="U3" s="33" t="s">
        <v>6</v>
      </c>
      <c r="V3"/>
      <c r="W3"/>
    </row>
    <row r="4" spans="1:23" x14ac:dyDescent="0.35">
      <c r="A4" s="31" t="s">
        <v>190</v>
      </c>
      <c r="B4" s="32">
        <f>Datagrunnlag!FH5-$B$6</f>
        <v>0</v>
      </c>
      <c r="C4" s="32">
        <f>Datagrunnlag!FI5-$C$6</f>
        <v>0</v>
      </c>
      <c r="D4" s="32">
        <f>Datagrunnlag!FJ5</f>
        <v>0</v>
      </c>
      <c r="E4" s="32">
        <f>Datagrunnlag!FK5</f>
        <v>0</v>
      </c>
      <c r="H4" s="31" t="s">
        <v>191</v>
      </c>
      <c r="I4" s="32">
        <f>Datagrunnlag!DQ5</f>
        <v>58853</v>
      </c>
      <c r="J4" s="32">
        <f>Datagrunnlag!DU5-C6</f>
        <v>69832</v>
      </c>
      <c r="K4" s="32">
        <f>Datagrunnlag!DY5-C6</f>
        <v>58725</v>
      </c>
      <c r="L4" s="32">
        <f>Datagrunnlag!EC5-C6</f>
        <v>93039</v>
      </c>
      <c r="M4" s="32">
        <f>Datagrunnlag!EG5-C6</f>
        <v>104249</v>
      </c>
      <c r="N4" s="32">
        <f>Datagrunnlag!EK5-D6</f>
        <v>87311</v>
      </c>
      <c r="O4" s="32">
        <f>Datagrunnlag!EO5-C6</f>
        <v>58203</v>
      </c>
      <c r="P4" s="32">
        <f>Datagrunnlag!ES5-C6</f>
        <v>54436</v>
      </c>
      <c r="Q4" s="32">
        <f>Datagrunnlag!EW5-C6</f>
        <v>34933</v>
      </c>
      <c r="R4" s="32">
        <f>Datagrunnlag!EZ5-C6</f>
        <v>0</v>
      </c>
      <c r="S4" s="32">
        <f>Datagrunnlag!FE5-D6</f>
        <v>0</v>
      </c>
      <c r="T4" s="32">
        <f>Datagrunnlag!FI5-E6</f>
        <v>0</v>
      </c>
      <c r="U4"/>
      <c r="V4"/>
      <c r="W4"/>
    </row>
    <row r="5" spans="1:23" x14ac:dyDescent="0.35">
      <c r="A5" s="31" t="s">
        <v>22</v>
      </c>
      <c r="B5" s="32">
        <f>Datagrunnlag!FH8</f>
        <v>0</v>
      </c>
      <c r="C5" s="32">
        <f>Datagrunnlag!FI8</f>
        <v>0</v>
      </c>
      <c r="D5" s="32">
        <f>Datagrunnlag!FJ8</f>
        <v>0</v>
      </c>
      <c r="E5" s="32">
        <f>Datagrunnlag!FK8</f>
        <v>0</v>
      </c>
      <c r="H5" s="31" t="s">
        <v>22</v>
      </c>
      <c r="I5" s="32">
        <f>Datagrunnlag!DQ8</f>
        <v>5380</v>
      </c>
      <c r="J5" s="32">
        <f>Datagrunnlag!DU8</f>
        <v>6142</v>
      </c>
      <c r="K5" s="32">
        <f>Datagrunnlag!DY8</f>
        <v>5363</v>
      </c>
      <c r="L5" s="32">
        <f>Datagrunnlag!EC8</f>
        <v>6562</v>
      </c>
      <c r="M5" s="32">
        <f>Datagrunnlag!EG8</f>
        <v>5103</v>
      </c>
      <c r="N5" s="32">
        <f>Datagrunnlag!EK8</f>
        <v>4696</v>
      </c>
      <c r="O5" s="32">
        <f>Datagrunnlag!EO8</f>
        <v>5038</v>
      </c>
      <c r="P5" s="32">
        <f>Datagrunnlag!ES8</f>
        <v>5640</v>
      </c>
      <c r="Q5" s="32">
        <f>Datagrunnlag!EW8</f>
        <v>4193</v>
      </c>
      <c r="R5" s="32">
        <f>Datagrunnlag!EZ8</f>
        <v>0</v>
      </c>
      <c r="S5" s="32">
        <f>Datagrunnlag!FE8</f>
        <v>0</v>
      </c>
      <c r="T5" s="32">
        <f>Datagrunnlag!FI8</f>
        <v>0</v>
      </c>
      <c r="U5"/>
      <c r="V5"/>
      <c r="W5"/>
    </row>
    <row r="6" spans="1:23" x14ac:dyDescent="0.35">
      <c r="A6" s="4" t="s">
        <v>188</v>
      </c>
      <c r="B6" s="32"/>
      <c r="C6" s="32"/>
      <c r="D6" s="32"/>
      <c r="E6" s="32"/>
      <c r="H6" s="31" t="s">
        <v>25</v>
      </c>
      <c r="I6" s="32">
        <f>Datagrunnlag!DQ10</f>
        <v>55612</v>
      </c>
      <c r="J6" s="32">
        <f>Datagrunnlag!DU10</f>
        <v>54541</v>
      </c>
      <c r="K6" s="32">
        <f>Datagrunnlag!DY10</f>
        <v>54979</v>
      </c>
      <c r="L6" s="32">
        <f>Datagrunnlag!EC10</f>
        <v>51620</v>
      </c>
      <c r="M6" s="32">
        <f>Datagrunnlag!EG10</f>
        <v>51393</v>
      </c>
      <c r="N6" s="32">
        <f>Datagrunnlag!EK10</f>
        <v>55915</v>
      </c>
      <c r="O6" s="32">
        <f>Datagrunnlag!EO10</f>
        <v>44564</v>
      </c>
      <c r="P6" s="32">
        <f>Datagrunnlag!ES10</f>
        <v>48870</v>
      </c>
      <c r="Q6" s="32">
        <f>Datagrunnlag!EW10</f>
        <v>39895</v>
      </c>
      <c r="R6" s="32">
        <f>Datagrunnlag!EZ10</f>
        <v>0</v>
      </c>
      <c r="S6" s="32">
        <f>Datagrunnlag!FE10</f>
        <v>0</v>
      </c>
      <c r="T6" s="32">
        <f>Datagrunnlag!FI10</f>
        <v>0</v>
      </c>
      <c r="U6"/>
      <c r="V6"/>
      <c r="W6"/>
    </row>
    <row r="7" spans="1:23" x14ac:dyDescent="0.35">
      <c r="A7" s="31" t="s">
        <v>25</v>
      </c>
      <c r="B7" s="32">
        <f>Datagrunnlag!FH10</f>
        <v>0</v>
      </c>
      <c r="C7" s="32">
        <f>Datagrunnlag!FI10</f>
        <v>0</v>
      </c>
      <c r="D7" s="32">
        <f>Datagrunnlag!FJ10</f>
        <v>0</v>
      </c>
      <c r="E7" s="32">
        <f>Datagrunnlag!FK10</f>
        <v>0</v>
      </c>
      <c r="H7" s="31" t="s">
        <v>32</v>
      </c>
      <c r="I7" s="32">
        <f>Datagrunnlag!DQ15</f>
        <v>16217</v>
      </c>
      <c r="J7" s="32">
        <f>Datagrunnlag!DU15</f>
        <v>13562</v>
      </c>
      <c r="K7" s="32">
        <f>Datagrunnlag!DY15</f>
        <v>16074</v>
      </c>
      <c r="L7" s="32">
        <f>Datagrunnlag!EC15</f>
        <v>12687</v>
      </c>
      <c r="M7" s="32">
        <f>Datagrunnlag!EG15</f>
        <v>11835</v>
      </c>
      <c r="N7" s="32">
        <f>Datagrunnlag!EK15</f>
        <v>13138</v>
      </c>
      <c r="O7" s="32">
        <f>Datagrunnlag!EO15</f>
        <v>11303</v>
      </c>
      <c r="P7" s="32">
        <f>Datagrunnlag!ES15</f>
        <v>13091</v>
      </c>
      <c r="Q7" s="32">
        <f>Datagrunnlag!EW15</f>
        <v>11891</v>
      </c>
      <c r="R7" s="32">
        <f>Datagrunnlag!EZ15</f>
        <v>0</v>
      </c>
      <c r="S7" s="32">
        <f>Datagrunnlag!FE15</f>
        <v>0</v>
      </c>
      <c r="T7" s="32">
        <f>Datagrunnlag!FI15</f>
        <v>0</v>
      </c>
      <c r="U7"/>
      <c r="V7"/>
      <c r="W7"/>
    </row>
    <row r="8" spans="1:23" x14ac:dyDescent="0.35">
      <c r="A8" s="31" t="s">
        <v>32</v>
      </c>
      <c r="B8" s="32">
        <f>Datagrunnlag!FH15</f>
        <v>0</v>
      </c>
      <c r="C8" s="32">
        <f>Datagrunnlag!FI15</f>
        <v>0</v>
      </c>
      <c r="D8" s="32">
        <f>Datagrunnlag!FJ15</f>
        <v>0</v>
      </c>
      <c r="E8" s="32">
        <f>Datagrunnlag!FK15</f>
        <v>0</v>
      </c>
      <c r="H8" s="31" t="s">
        <v>39</v>
      </c>
      <c r="I8" s="32">
        <f>Datagrunnlag!DQ20</f>
        <v>65367</v>
      </c>
      <c r="J8" s="32">
        <f>Datagrunnlag!DU20</f>
        <v>94675</v>
      </c>
      <c r="K8" s="32">
        <f>Datagrunnlag!DY20</f>
        <v>65367</v>
      </c>
      <c r="L8" s="32">
        <f>Datagrunnlag!EC20</f>
        <v>84946</v>
      </c>
      <c r="M8" s="32">
        <f>Datagrunnlag!EG20</f>
        <v>71541</v>
      </c>
      <c r="N8" s="32">
        <f>Datagrunnlag!EK20</f>
        <v>100653</v>
      </c>
      <c r="O8" s="32">
        <f>Datagrunnlag!EO20</f>
        <v>97022</v>
      </c>
      <c r="P8" s="32">
        <f>Datagrunnlag!ES20</f>
        <v>210069</v>
      </c>
      <c r="Q8" s="32">
        <f>Datagrunnlag!EW20</f>
        <v>71743</v>
      </c>
      <c r="R8" s="32">
        <f>Datagrunnlag!EZ20</f>
        <v>0</v>
      </c>
      <c r="S8" s="32">
        <f>Datagrunnlag!FE20</f>
        <v>0</v>
      </c>
      <c r="T8" s="32">
        <f>Datagrunnlag!FI20</f>
        <v>0</v>
      </c>
    </row>
    <row r="9" spans="1:23" x14ac:dyDescent="0.35">
      <c r="A9" s="31" t="s">
        <v>176</v>
      </c>
      <c r="B9" s="32">
        <f>Datagrunnlag!FH20</f>
        <v>0</v>
      </c>
      <c r="C9" s="32">
        <f>Datagrunnlag!FI20</f>
        <v>0</v>
      </c>
      <c r="D9" s="32">
        <f>Datagrunnlag!FJ20</f>
        <v>0</v>
      </c>
      <c r="E9" s="32">
        <f>Datagrunnlag!FK20</f>
        <v>0</v>
      </c>
      <c r="H9" s="31" t="s">
        <v>52</v>
      </c>
      <c r="I9" s="32">
        <f>Datagrunnlag!DQ28</f>
        <v>106218</v>
      </c>
      <c r="J9" s="32">
        <f>Datagrunnlag!DU28</f>
        <v>129245</v>
      </c>
      <c r="K9" s="32">
        <f>Datagrunnlag!DY28</f>
        <v>106220</v>
      </c>
      <c r="L9" s="32">
        <f>Datagrunnlag!EC28</f>
        <v>159197</v>
      </c>
      <c r="M9" s="32">
        <f>Datagrunnlag!EG28</f>
        <v>176386</v>
      </c>
      <c r="N9" s="32">
        <f>Datagrunnlag!EK28</f>
        <v>167407</v>
      </c>
      <c r="O9" s="32">
        <f>Datagrunnlag!EO28</f>
        <v>173500</v>
      </c>
      <c r="P9" s="32">
        <f>Datagrunnlag!ES28</f>
        <v>154560</v>
      </c>
      <c r="Q9" s="32">
        <f>Datagrunnlag!EW28</f>
        <v>128834</v>
      </c>
      <c r="R9" s="32">
        <f>Datagrunnlag!EZ28</f>
        <v>0</v>
      </c>
      <c r="S9" s="32">
        <f>Datagrunnlag!FE28</f>
        <v>0</v>
      </c>
      <c r="T9" s="32">
        <f>Datagrunnlag!FI28</f>
        <v>0</v>
      </c>
    </row>
    <row r="10" spans="1:23" x14ac:dyDescent="0.35">
      <c r="A10" s="31" t="s">
        <v>177</v>
      </c>
      <c r="B10" s="32">
        <f>Datagrunnlag!FH28</f>
        <v>0</v>
      </c>
      <c r="C10" s="32">
        <f>Datagrunnlag!FI28</f>
        <v>0</v>
      </c>
      <c r="D10" s="32">
        <f>Datagrunnlag!FJ28</f>
        <v>0</v>
      </c>
      <c r="E10" s="32">
        <f>Datagrunnlag!FK28</f>
        <v>0</v>
      </c>
      <c r="H10" s="31" t="s">
        <v>55</v>
      </c>
      <c r="I10" s="32">
        <f>Datagrunnlag!DQ31</f>
        <v>62647</v>
      </c>
      <c r="J10" s="32">
        <f>Datagrunnlag!DU31</f>
        <v>69793</v>
      </c>
      <c r="K10" s="32">
        <f>Datagrunnlag!DY31</f>
        <v>62647</v>
      </c>
      <c r="L10" s="32">
        <f>Datagrunnlag!EC31</f>
        <v>61638</v>
      </c>
      <c r="M10" s="32">
        <f>Datagrunnlag!EG31</f>
        <v>65401</v>
      </c>
      <c r="N10" s="32">
        <f>Datagrunnlag!EK31</f>
        <v>109182</v>
      </c>
      <c r="O10" s="32">
        <f>Datagrunnlag!EO31</f>
        <v>71725</v>
      </c>
      <c r="P10" s="32">
        <f>Datagrunnlag!ES31</f>
        <v>543365</v>
      </c>
      <c r="Q10" s="32">
        <f>Datagrunnlag!EW31</f>
        <v>42349</v>
      </c>
      <c r="R10" s="32">
        <f>Datagrunnlag!EZ31</f>
        <v>0</v>
      </c>
      <c r="S10" s="32">
        <f>Datagrunnlag!FE31</f>
        <v>0</v>
      </c>
      <c r="T10" s="32">
        <f>Datagrunnlag!FI31</f>
        <v>0</v>
      </c>
    </row>
    <row r="11" spans="1:23" x14ac:dyDescent="0.35">
      <c r="A11" s="31" t="s">
        <v>55</v>
      </c>
      <c r="B11" s="32">
        <f>Datagrunnlag!FH32</f>
        <v>0</v>
      </c>
      <c r="C11" s="32">
        <f>Datagrunnlag!FI32</f>
        <v>0</v>
      </c>
      <c r="D11" s="32">
        <f>Datagrunnlag!FJ32</f>
        <v>0</v>
      </c>
      <c r="E11" s="32">
        <f>Datagrunnlag!FK32</f>
        <v>0</v>
      </c>
      <c r="H11" s="33" t="s">
        <v>178</v>
      </c>
      <c r="N11" s="67">
        <v>2022</v>
      </c>
      <c r="O11" s="67"/>
      <c r="P11" s="67"/>
      <c r="Q11" s="67"/>
      <c r="R11" s="67"/>
      <c r="S11" s="67"/>
      <c r="T11" s="67"/>
      <c r="U11" s="67"/>
    </row>
    <row r="12" spans="1:23" x14ac:dyDescent="0.35">
      <c r="A12" s="31" t="s">
        <v>76</v>
      </c>
      <c r="B12" s="32">
        <f>Datagrunnlag!FH42</f>
        <v>0</v>
      </c>
      <c r="C12" s="32">
        <f>Datagrunnlag!FI42</f>
        <v>0</v>
      </c>
      <c r="D12" s="32">
        <f>Datagrunnlag!FJ42</f>
        <v>0</v>
      </c>
      <c r="E12" s="32">
        <f>Datagrunnlag!FK42</f>
        <v>0</v>
      </c>
      <c r="H12" s="33"/>
      <c r="I12" s="33" t="s">
        <v>6</v>
      </c>
      <c r="J12" s="33" t="str">
        <f>J3</f>
        <v>September</v>
      </c>
      <c r="K12" s="33" t="s">
        <v>8</v>
      </c>
      <c r="L12" s="33" t="str">
        <f>L3</f>
        <v>November</v>
      </c>
      <c r="M12" s="33" t="s">
        <v>10</v>
      </c>
      <c r="N12" s="33" t="s">
        <v>11</v>
      </c>
      <c r="O12" s="33" t="s">
        <v>0</v>
      </c>
      <c r="P12" s="33" t="s">
        <v>1</v>
      </c>
      <c r="Q12" s="33" t="s">
        <v>2</v>
      </c>
      <c r="R12" s="33" t="s">
        <v>3</v>
      </c>
      <c r="S12" s="33" t="s">
        <v>4</v>
      </c>
      <c r="T12" s="33" t="s">
        <v>5</v>
      </c>
      <c r="U12" s="33" t="s">
        <v>6</v>
      </c>
    </row>
    <row r="13" spans="1:23" x14ac:dyDescent="0.35">
      <c r="A13" s="31" t="s">
        <v>77</v>
      </c>
      <c r="B13" s="32">
        <f>Datagrunnlag!FH45</f>
        <v>0</v>
      </c>
      <c r="C13" s="32">
        <f>Datagrunnlag!FI45</f>
        <v>0</v>
      </c>
      <c r="D13" s="32">
        <f>Datagrunnlag!FJ45</f>
        <v>0</v>
      </c>
      <c r="E13" s="32">
        <f>Datagrunnlag!FK45</f>
        <v>0</v>
      </c>
      <c r="H13" s="31" t="s">
        <v>56</v>
      </c>
      <c r="I13" s="32">
        <f>Datagrunnlag!DQ32</f>
        <v>2070</v>
      </c>
      <c r="J13" s="32">
        <f>Datagrunnlag!DU32</f>
        <v>2829</v>
      </c>
      <c r="K13" s="32">
        <f>Datagrunnlag!DY32</f>
        <v>2070</v>
      </c>
      <c r="L13" s="32">
        <f>Datagrunnlag!EC32</f>
        <v>2467</v>
      </c>
      <c r="M13" s="32">
        <f>Datagrunnlag!EF32</f>
        <v>2953</v>
      </c>
      <c r="N13" s="32">
        <f>Datagrunnlag!EK32</f>
        <v>2875</v>
      </c>
      <c r="O13" s="32">
        <f>Datagrunnlag!EO32</f>
        <v>2093</v>
      </c>
      <c r="P13" s="32">
        <f>Datagrunnlag!ES32</f>
        <v>2388</v>
      </c>
      <c r="Q13" s="32">
        <f>Datagrunnlag!EW32</f>
        <v>1481</v>
      </c>
      <c r="R13" s="32">
        <f>Datagrunnlag!EZ32</f>
        <v>0</v>
      </c>
      <c r="S13" s="32">
        <f>Datagrunnlag!FE32</f>
        <v>0</v>
      </c>
      <c r="T13" s="32">
        <f>Datagrunnlag!FI32</f>
        <v>0</v>
      </c>
    </row>
    <row r="14" spans="1:23" x14ac:dyDescent="0.35">
      <c r="A14" s="31" t="s">
        <v>173</v>
      </c>
      <c r="B14" s="32">
        <f>Datagrunnlag!FH50</f>
        <v>0</v>
      </c>
      <c r="C14" s="32">
        <f>Datagrunnlag!FI50</f>
        <v>0</v>
      </c>
      <c r="D14" s="32">
        <f>Datagrunnlag!FJ50</f>
        <v>0</v>
      </c>
      <c r="E14" s="32">
        <f>Datagrunnlag!FK50</f>
        <v>0</v>
      </c>
      <c r="H14" s="31" t="s">
        <v>58</v>
      </c>
      <c r="I14" s="32">
        <f>Datagrunnlag!DQ33</f>
        <v>29</v>
      </c>
      <c r="J14" s="32">
        <f>Datagrunnlag!DU33</f>
        <v>34</v>
      </c>
      <c r="K14" s="32">
        <f>Datagrunnlag!DY33</f>
        <v>29</v>
      </c>
      <c r="L14" s="32">
        <f>Datagrunnlag!EC33</f>
        <v>43</v>
      </c>
      <c r="M14" s="32">
        <f>Datagrunnlag!EF33</f>
        <v>32</v>
      </c>
      <c r="N14" s="32">
        <f>Datagrunnlag!EK33</f>
        <v>26</v>
      </c>
      <c r="O14" s="32">
        <f>Datagrunnlag!EO33</f>
        <v>25</v>
      </c>
      <c r="P14" s="32">
        <f>Datagrunnlag!ES33</f>
        <v>57</v>
      </c>
      <c r="Q14" s="32">
        <f>Datagrunnlag!EW33</f>
        <v>26</v>
      </c>
      <c r="R14" s="32">
        <f>Datagrunnlag!EZ33</f>
        <v>0</v>
      </c>
      <c r="S14" s="32">
        <f>Datagrunnlag!FE33</f>
        <v>0</v>
      </c>
      <c r="T14" s="32">
        <f>Datagrunnlag!FI33</f>
        <v>0</v>
      </c>
    </row>
    <row r="15" spans="1:23" x14ac:dyDescent="0.35">
      <c r="H15" s="31" t="s">
        <v>60</v>
      </c>
      <c r="I15" s="32">
        <f>Datagrunnlag!DQ34</f>
        <v>258</v>
      </c>
      <c r="J15" s="32">
        <f>Datagrunnlag!DU34</f>
        <v>402</v>
      </c>
      <c r="K15" s="32">
        <f>Datagrunnlag!DY34</f>
        <v>258</v>
      </c>
      <c r="L15" s="32">
        <f>Datagrunnlag!EC34</f>
        <v>341</v>
      </c>
      <c r="M15" s="32">
        <f>Datagrunnlag!EF34</f>
        <v>257</v>
      </c>
      <c r="N15" s="32">
        <f>Datagrunnlag!EK34</f>
        <v>295</v>
      </c>
      <c r="O15" s="32">
        <f>Datagrunnlag!EO34</f>
        <v>278</v>
      </c>
      <c r="P15" s="32">
        <f>Datagrunnlag!ES34</f>
        <v>343</v>
      </c>
      <c r="Q15" s="32">
        <f>Datagrunnlag!EW34</f>
        <v>213</v>
      </c>
      <c r="R15" s="32">
        <f>Datagrunnlag!EZ34</f>
        <v>0</v>
      </c>
      <c r="S15" s="32">
        <f>Datagrunnlag!FE34</f>
        <v>0</v>
      </c>
      <c r="T15" s="32">
        <f>Datagrunnlag!FI34</f>
        <v>0</v>
      </c>
    </row>
    <row r="16" spans="1:23" x14ac:dyDescent="0.35">
      <c r="H16" s="31" t="s">
        <v>62</v>
      </c>
      <c r="I16" s="32">
        <f>Datagrunnlag!DQ35</f>
        <v>727</v>
      </c>
      <c r="J16" s="32">
        <f>Datagrunnlag!DU35</f>
        <v>810</v>
      </c>
      <c r="K16" s="32">
        <f>Datagrunnlag!DY35</f>
        <v>727</v>
      </c>
      <c r="L16" s="32">
        <f>Datagrunnlag!EC35</f>
        <v>970</v>
      </c>
      <c r="M16" s="32">
        <f>Datagrunnlag!EF35</f>
        <v>915</v>
      </c>
      <c r="N16" s="32">
        <f>Datagrunnlag!EK35</f>
        <v>798</v>
      </c>
      <c r="O16" s="32">
        <f>Datagrunnlag!EO35</f>
        <v>728</v>
      </c>
      <c r="P16" s="32">
        <f>Datagrunnlag!ES35</f>
        <v>1194</v>
      </c>
      <c r="Q16" s="32">
        <f>Datagrunnlag!EW35</f>
        <v>739</v>
      </c>
      <c r="R16" s="32">
        <f>Datagrunnlag!EZ35</f>
        <v>0</v>
      </c>
      <c r="S16" s="32">
        <f>Datagrunnlag!FE35</f>
        <v>0</v>
      </c>
      <c r="T16" s="32">
        <f>Datagrunnlag!FI35</f>
        <v>0</v>
      </c>
    </row>
    <row r="17" spans="8:20" x14ac:dyDescent="0.35">
      <c r="H17" s="31" t="s">
        <v>64</v>
      </c>
      <c r="I17" s="32">
        <f>Datagrunnlag!DQ36</f>
        <v>654</v>
      </c>
      <c r="J17" s="32">
        <f>Datagrunnlag!DU36</f>
        <v>658</v>
      </c>
      <c r="K17" s="32">
        <f>Datagrunnlag!DY36</f>
        <v>654</v>
      </c>
      <c r="L17" s="32">
        <f>Datagrunnlag!EC36</f>
        <v>687</v>
      </c>
      <c r="M17" s="32">
        <f>Datagrunnlag!EF36</f>
        <v>634</v>
      </c>
      <c r="N17" s="32">
        <f>Datagrunnlag!EK36</f>
        <v>586</v>
      </c>
      <c r="O17" s="32">
        <f>Datagrunnlag!EO36</f>
        <v>599</v>
      </c>
      <c r="P17" s="32">
        <f>Datagrunnlag!ES36</f>
        <v>712</v>
      </c>
      <c r="Q17" s="32">
        <f>Datagrunnlag!EW36</f>
        <v>548</v>
      </c>
      <c r="R17" s="32">
        <f>Datagrunnlag!EZ36</f>
        <v>0</v>
      </c>
      <c r="S17" s="32">
        <f>Datagrunnlag!FE36</f>
        <v>0</v>
      </c>
      <c r="T17" s="32">
        <f>Datagrunnlag!FI36</f>
        <v>0</v>
      </c>
    </row>
    <row r="18" spans="8:20" x14ac:dyDescent="0.35">
      <c r="H18" s="31" t="s">
        <v>66</v>
      </c>
      <c r="I18" s="32">
        <f>Datagrunnlag!DQ37</f>
        <v>82</v>
      </c>
      <c r="J18" s="32">
        <f>Datagrunnlag!DU37</f>
        <v>124</v>
      </c>
      <c r="K18" s="32">
        <f>Datagrunnlag!DY37</f>
        <v>82</v>
      </c>
      <c r="L18" s="32">
        <f>Datagrunnlag!EC37</f>
        <v>109</v>
      </c>
      <c r="M18" s="32">
        <f>Datagrunnlag!EF37</f>
        <v>89</v>
      </c>
      <c r="N18" s="32">
        <f>Datagrunnlag!EK37</f>
        <v>107</v>
      </c>
      <c r="O18" s="32">
        <f>Datagrunnlag!EO37</f>
        <v>99</v>
      </c>
      <c r="P18" s="32">
        <f>Datagrunnlag!ES37</f>
        <v>119</v>
      </c>
      <c r="Q18" s="32">
        <f>Datagrunnlag!EW37</f>
        <v>77</v>
      </c>
      <c r="R18" s="32">
        <f>Datagrunnlag!EZ37</f>
        <v>0</v>
      </c>
      <c r="S18" s="32">
        <f>Datagrunnlag!FE37</f>
        <v>0</v>
      </c>
      <c r="T18" s="32">
        <f>Datagrunnlag!FI37</f>
        <v>0</v>
      </c>
    </row>
    <row r="19" spans="8:20" x14ac:dyDescent="0.35">
      <c r="H19" s="31" t="s">
        <v>68</v>
      </c>
      <c r="I19" s="32">
        <f>Datagrunnlag!DQ38</f>
        <v>779</v>
      </c>
      <c r="J19" s="32">
        <f>Datagrunnlag!DU38</f>
        <v>879</v>
      </c>
      <c r="K19" s="32">
        <f>Datagrunnlag!DY38</f>
        <v>779</v>
      </c>
      <c r="L19" s="32">
        <f>Datagrunnlag!EC38</f>
        <v>550</v>
      </c>
      <c r="M19" s="32">
        <f>Datagrunnlag!EF38</f>
        <v>179</v>
      </c>
      <c r="N19" s="32">
        <f>Datagrunnlag!EK38</f>
        <v>123</v>
      </c>
      <c r="O19" s="32">
        <f>Datagrunnlag!EO38</f>
        <v>108</v>
      </c>
      <c r="P19" s="32">
        <f>Datagrunnlag!ES38</f>
        <v>330</v>
      </c>
      <c r="Q19" s="32">
        <f>Datagrunnlag!EW38</f>
        <v>633</v>
      </c>
      <c r="R19" s="32">
        <f>Datagrunnlag!EZ38</f>
        <v>0</v>
      </c>
      <c r="S19" s="32">
        <f>Datagrunnlag!FE38</f>
        <v>0</v>
      </c>
      <c r="T19" s="32">
        <f>Datagrunnlag!FI38</f>
        <v>0</v>
      </c>
    </row>
    <row r="20" spans="8:20" x14ac:dyDescent="0.35">
      <c r="H20" s="31" t="s">
        <v>70</v>
      </c>
      <c r="I20" s="32">
        <f>Datagrunnlag!DQ39</f>
        <v>14</v>
      </c>
      <c r="J20" s="32">
        <f>Datagrunnlag!DU39</f>
        <v>17</v>
      </c>
      <c r="K20" s="32">
        <f>Datagrunnlag!DY39</f>
        <v>14</v>
      </c>
      <c r="L20" s="32">
        <f>Datagrunnlag!EC39</f>
        <v>18</v>
      </c>
      <c r="M20" s="32">
        <f>Datagrunnlag!EF39</f>
        <v>11</v>
      </c>
      <c r="N20" s="32">
        <f>Datagrunnlag!EK39</f>
        <v>29</v>
      </c>
      <c r="O20" s="32">
        <f>Datagrunnlag!EO39</f>
        <v>26</v>
      </c>
      <c r="P20" s="32">
        <f>Datagrunnlag!ES39</f>
        <v>14</v>
      </c>
      <c r="Q20" s="32">
        <f>Datagrunnlag!EW39</f>
        <v>9</v>
      </c>
      <c r="R20" s="32">
        <f>Datagrunnlag!EZ39</f>
        <v>0</v>
      </c>
      <c r="S20" s="32">
        <f>Datagrunnlag!FE39</f>
        <v>0</v>
      </c>
      <c r="T20" s="32">
        <f>Datagrunnlag!FI39</f>
        <v>0</v>
      </c>
    </row>
    <row r="21" spans="8:20" x14ac:dyDescent="0.35">
      <c r="H21" s="31" t="s">
        <v>72</v>
      </c>
      <c r="I21" s="32">
        <f>Datagrunnlag!DQ40</f>
        <v>58034</v>
      </c>
      <c r="J21" s="32">
        <f>Datagrunnlag!DU40</f>
        <v>64040</v>
      </c>
      <c r="K21" s="32">
        <f>Datagrunnlag!DY40</f>
        <v>58034</v>
      </c>
      <c r="L21" s="32">
        <f>Datagrunnlag!EC40</f>
        <v>56453</v>
      </c>
      <c r="M21" s="32">
        <f>Datagrunnlag!EF40</f>
        <v>60877</v>
      </c>
      <c r="N21" s="32">
        <f>Datagrunnlag!EK40</f>
        <v>104343</v>
      </c>
      <c r="O21" s="32">
        <f>Datagrunnlag!EO40</f>
        <v>67769</v>
      </c>
      <c r="P21" s="32">
        <f>Datagrunnlag!ES40</f>
        <v>538208</v>
      </c>
      <c r="Q21" s="32">
        <f>Datagrunnlag!EW40</f>
        <v>38623</v>
      </c>
      <c r="R21" s="32">
        <f>Datagrunnlag!EZ40</f>
        <v>0</v>
      </c>
      <c r="S21" s="32">
        <f>Datagrunnlag!FE40</f>
        <v>0</v>
      </c>
      <c r="T21" s="32">
        <f>Datagrunnlag!FI40</f>
        <v>0</v>
      </c>
    </row>
    <row r="141" spans="1:5" x14ac:dyDescent="0.35">
      <c r="A141" s="31" t="s">
        <v>186</v>
      </c>
    </row>
    <row r="142" spans="1:5" ht="17.5" x14ac:dyDescent="0.35">
      <c r="A142" s="27" t="s">
        <v>192</v>
      </c>
      <c r="B142" s="27" t="s">
        <v>123</v>
      </c>
    </row>
    <row r="143" spans="1:5" ht="18.5" x14ac:dyDescent="0.45">
      <c r="A143" s="34" t="str">
        <f>Datagrunnlag!A5</f>
        <v>BRS-NO-101</v>
      </c>
      <c r="B143" s="34">
        <f>Datagrunnlag!FI5</f>
        <v>0</v>
      </c>
      <c r="D143" s="32"/>
      <c r="E143" s="32"/>
    </row>
    <row r="144" spans="1:5" ht="18.5" x14ac:dyDescent="0.45">
      <c r="A144" s="34" t="str">
        <f>Datagrunnlag!A8</f>
        <v>BRS-NO-104</v>
      </c>
      <c r="B144" s="34">
        <f>Datagrunnlag!FI8</f>
        <v>0</v>
      </c>
    </row>
    <row r="145" spans="1:2" ht="18.5" x14ac:dyDescent="0.45">
      <c r="A145" s="34" t="str">
        <f>Datagrunnlag!A11</f>
        <v>BRS-NO-102</v>
      </c>
      <c r="B145" s="34">
        <f>Datagrunnlag!FI11</f>
        <v>0</v>
      </c>
    </row>
    <row r="146" spans="1:2" ht="18.5" x14ac:dyDescent="0.45">
      <c r="A146" s="34" t="str">
        <f>Datagrunnlag!A12</f>
        <v>BRS-NO-103</v>
      </c>
      <c r="B146" s="34">
        <f>Datagrunnlag!FI12</f>
        <v>0</v>
      </c>
    </row>
    <row r="147" spans="1:2" ht="18.5" x14ac:dyDescent="0.45">
      <c r="A147" s="34" t="str">
        <f>Datagrunnlag!A13</f>
        <v>BRS-NO-123</v>
      </c>
      <c r="B147" s="34">
        <f>Datagrunnlag!FI13</f>
        <v>0</v>
      </c>
    </row>
    <row r="148" spans="1:2" ht="18.5" x14ac:dyDescent="0.45">
      <c r="A148" s="34" t="str">
        <f>Datagrunnlag!A16</f>
        <v>BRS-NO-201</v>
      </c>
      <c r="B148" s="34">
        <f>Datagrunnlag!FI16</f>
        <v>0</v>
      </c>
    </row>
    <row r="149" spans="1:2" ht="18.5" x14ac:dyDescent="0.45">
      <c r="A149" s="34" t="str">
        <f>Datagrunnlag!A17</f>
        <v>BRS-NO-202</v>
      </c>
      <c r="B149" s="34">
        <f>Datagrunnlag!FI17</f>
        <v>0</v>
      </c>
    </row>
    <row r="150" spans="1:2" ht="18.5" x14ac:dyDescent="0.45">
      <c r="A150" s="34" t="str">
        <f>Datagrunnlag!A18</f>
        <v>BRS-NO-211</v>
      </c>
      <c r="B150" s="34">
        <f>Datagrunnlag!FI18</f>
        <v>0</v>
      </c>
    </row>
    <row r="151" spans="1:2" ht="18.5" x14ac:dyDescent="0.45">
      <c r="A151" s="34" t="str">
        <f>Datagrunnlag!A21</f>
        <v>BRS-NO-121</v>
      </c>
      <c r="B151" s="34">
        <f>Datagrunnlag!FI21</f>
        <v>0</v>
      </c>
    </row>
    <row r="152" spans="1:2" ht="18.5" x14ac:dyDescent="0.45">
      <c r="A152" s="34" t="str">
        <f>Datagrunnlag!A22</f>
        <v>BRS-NO-122</v>
      </c>
      <c r="B152" s="34">
        <f>Datagrunnlag!FI22</f>
        <v>0</v>
      </c>
    </row>
    <row r="153" spans="1:2" ht="18.5" x14ac:dyDescent="0.45">
      <c r="A153" s="34" t="str">
        <f>Datagrunnlag!A23</f>
        <v>BRS-NO-212</v>
      </c>
      <c r="B153" s="34">
        <f>Datagrunnlag!FI23</f>
        <v>0</v>
      </c>
    </row>
    <row r="154" spans="1:2" ht="18.5" x14ac:dyDescent="0.45">
      <c r="A154" s="34" t="str">
        <f>Datagrunnlag!A24</f>
        <v>BRS-NO-213</v>
      </c>
      <c r="B154" s="34">
        <f>Datagrunnlag!FI24</f>
        <v>0</v>
      </c>
    </row>
    <row r="155" spans="1:2" ht="18.5" x14ac:dyDescent="0.45">
      <c r="A155" s="34" t="str">
        <f>Datagrunnlag!A25</f>
        <v>BRS-NO-302</v>
      </c>
      <c r="B155" s="34">
        <f>Datagrunnlag!FI25</f>
        <v>0</v>
      </c>
    </row>
    <row r="156" spans="1:2" ht="18.5" x14ac:dyDescent="0.45">
      <c r="A156" s="34" t="str">
        <f>Datagrunnlag!A26</f>
        <v>BRS-NO-306</v>
      </c>
      <c r="B156" s="34">
        <f>Datagrunnlag!FI26</f>
        <v>0</v>
      </c>
    </row>
    <row r="157" spans="1:2" ht="18.5" x14ac:dyDescent="0.45">
      <c r="A157" s="34" t="str">
        <f>Datagrunnlag!A29</f>
        <v>BRS-NO-301</v>
      </c>
      <c r="B157" s="34">
        <f>Datagrunnlag!FI29</f>
        <v>0</v>
      </c>
    </row>
    <row r="158" spans="1:2" ht="18.5" x14ac:dyDescent="0.45">
      <c r="A158" s="34" t="str">
        <f>Datagrunnlag!A32</f>
        <v>BRS-NO-111</v>
      </c>
      <c r="B158" s="34">
        <f>Datagrunnlag!FI32</f>
        <v>0</v>
      </c>
    </row>
    <row r="159" spans="1:2" ht="18.5" x14ac:dyDescent="0.45">
      <c r="A159" s="34" t="str">
        <f>Datagrunnlag!A33</f>
        <v>BRS-NO-132</v>
      </c>
      <c r="B159" s="34">
        <f>Datagrunnlag!FI33</f>
        <v>0</v>
      </c>
    </row>
    <row r="160" spans="1:2" ht="18.5" x14ac:dyDescent="0.45">
      <c r="A160" s="34" t="str">
        <f>Datagrunnlag!A34</f>
        <v>BRS-NO-133</v>
      </c>
      <c r="B160" s="34">
        <f>Datagrunnlag!FI34</f>
        <v>0</v>
      </c>
    </row>
    <row r="161" spans="1:2" ht="18.5" x14ac:dyDescent="0.45">
      <c r="A161" s="34" t="s">
        <v>62</v>
      </c>
      <c r="B161" s="34">
        <f>Datagrunnlag!FI35</f>
        <v>0</v>
      </c>
    </row>
    <row r="162" spans="1:2" ht="18.5" x14ac:dyDescent="0.45">
      <c r="A162" s="34" t="str">
        <f>Datagrunnlag!A36</f>
        <v>BRS-NO-221</v>
      </c>
      <c r="B162" s="34">
        <f>Datagrunnlag!FI36</f>
        <v>0</v>
      </c>
    </row>
    <row r="163" spans="1:2" ht="18.5" x14ac:dyDescent="0.45">
      <c r="A163" s="34" t="str">
        <f>Datagrunnlag!A37</f>
        <v>BRS-NO-222</v>
      </c>
      <c r="B163" s="34">
        <f>Datagrunnlag!FI37</f>
        <v>0</v>
      </c>
    </row>
    <row r="164" spans="1:2" ht="18.5" x14ac:dyDescent="0.45">
      <c r="A164" s="34" t="str">
        <f>Datagrunnlag!A38</f>
        <v>BRS-NO-223</v>
      </c>
      <c r="B164" s="34">
        <f>Datagrunnlag!FI38</f>
        <v>0</v>
      </c>
    </row>
    <row r="165" spans="1:2" ht="18.5" x14ac:dyDescent="0.45">
      <c r="A165" s="34" t="str">
        <f>Datagrunnlag!A39</f>
        <v>BRS-NO-224</v>
      </c>
      <c r="B165" s="34">
        <f>Datagrunnlag!FI39</f>
        <v>0</v>
      </c>
    </row>
    <row r="166" spans="1:2" ht="18.5" x14ac:dyDescent="0.45">
      <c r="A166" s="34" t="str">
        <f>Datagrunnlag!A40</f>
        <v>BRS-NO-402</v>
      </c>
      <c r="B166" s="34">
        <f>Datagrunnlag!FI40</f>
        <v>0</v>
      </c>
    </row>
    <row r="167" spans="1:2" ht="18.5" x14ac:dyDescent="0.45">
      <c r="A167" s="34" t="str">
        <f>Datagrunnlag!A43</f>
        <v>BRS-NO-622</v>
      </c>
      <c r="B167" s="34">
        <f>Datagrunnlag!FI43</f>
        <v>0</v>
      </c>
    </row>
    <row r="168" spans="1:2" ht="18.5" x14ac:dyDescent="0.45">
      <c r="A168" s="34" t="str">
        <f>Datagrunnlag!A46</f>
        <v>BRS-NO-303</v>
      </c>
      <c r="B168" s="34">
        <f>Datagrunnlag!FI46</f>
        <v>0</v>
      </c>
    </row>
    <row r="169" spans="1:2" ht="18.5" x14ac:dyDescent="0.45">
      <c r="A169" s="34" t="str">
        <f>Datagrunnlag!A47</f>
        <v>BRS-NO-315</v>
      </c>
      <c r="B169" s="34">
        <f>Datagrunnlag!FI47</f>
        <v>0</v>
      </c>
    </row>
    <row r="170" spans="1:2" ht="18.5" x14ac:dyDescent="0.45">
      <c r="A170" s="34" t="str">
        <f>Datagrunnlag!A48</f>
        <v>BRS-NO-611</v>
      </c>
      <c r="B170" s="34">
        <f>Datagrunnlag!FI48</f>
        <v>0</v>
      </c>
    </row>
    <row r="171" spans="1:2" ht="18.5" x14ac:dyDescent="0.45">
      <c r="A171" s="34" t="str">
        <f>Datagrunnlag!A51</f>
        <v>BRS-NO-317</v>
      </c>
      <c r="B171" s="34">
        <f>Datagrunnlag!FI51</f>
        <v>0</v>
      </c>
    </row>
  </sheetData>
  <mergeCells count="2">
    <mergeCell ref="N2:U2"/>
    <mergeCell ref="N11:U11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F6B1-3930-43DE-906B-917FD89792D2}">
  <dimension ref="A1:DO16"/>
  <sheetViews>
    <sheetView tabSelected="1" workbookViewId="0">
      <selection activeCell="C16" sqref="C16:F16"/>
    </sheetView>
  </sheetViews>
  <sheetFormatPr baseColWidth="10" defaultColWidth="10" defaultRowHeight="14.5" x14ac:dyDescent="0.35"/>
  <cols>
    <col min="1" max="1" width="19.33203125" style="20" customWidth="1"/>
    <col min="2" max="2" width="58.58203125" style="20" bestFit="1" customWidth="1"/>
    <col min="3" max="16384" width="10" style="20"/>
  </cols>
  <sheetData>
    <row r="1" spans="1:119" x14ac:dyDescent="0.35">
      <c r="A1" s="20" t="s">
        <v>197</v>
      </c>
      <c r="C1" s="38" t="s">
        <v>11</v>
      </c>
      <c r="D1" s="38" t="s">
        <v>0</v>
      </c>
      <c r="E1" s="38" t="s">
        <v>1</v>
      </c>
      <c r="F1" s="38" t="s">
        <v>2</v>
      </c>
      <c r="G1" s="38" t="s">
        <v>3</v>
      </c>
      <c r="H1" s="38" t="s">
        <v>4</v>
      </c>
      <c r="I1" s="38" t="s">
        <v>5</v>
      </c>
      <c r="J1" s="38" t="s">
        <v>6</v>
      </c>
      <c r="K1" s="38" t="s">
        <v>7</v>
      </c>
      <c r="L1" s="38" t="s">
        <v>8</v>
      </c>
      <c r="M1" s="38" t="s">
        <v>9</v>
      </c>
      <c r="N1" s="38" t="s">
        <v>10</v>
      </c>
    </row>
    <row r="2" spans="1:119" x14ac:dyDescent="0.35">
      <c r="B2" s="20">
        <v>2019</v>
      </c>
      <c r="D2" s="20">
        <f>D12</f>
        <v>39418</v>
      </c>
      <c r="E2" s="20">
        <f>G12</f>
        <v>70369</v>
      </c>
      <c r="F2" s="20">
        <f>J12</f>
        <v>56674</v>
      </c>
      <c r="G2" s="20">
        <f>M12</f>
        <v>52702</v>
      </c>
      <c r="H2" s="20">
        <f>Q12</f>
        <v>52438</v>
      </c>
      <c r="I2" s="20">
        <f>U12</f>
        <v>47010</v>
      </c>
      <c r="J2" s="20">
        <f>Y12-Y14</f>
        <v>45995</v>
      </c>
      <c r="K2" s="20">
        <f>AC12</f>
        <v>52139</v>
      </c>
      <c r="L2" s="20">
        <f>AG12-AG14</f>
        <v>57135</v>
      </c>
      <c r="M2" s="20">
        <f>AK12</f>
        <v>61732</v>
      </c>
      <c r="N2" s="20">
        <f>AO12</f>
        <v>61024</v>
      </c>
    </row>
    <row r="3" spans="1:119" x14ac:dyDescent="0.35">
      <c r="B3" s="20">
        <v>2020</v>
      </c>
      <c r="C3" s="20">
        <f>AS12-AS14</f>
        <v>55289</v>
      </c>
      <c r="D3" s="20">
        <f>AW12-AW14</f>
        <v>65915</v>
      </c>
      <c r="E3" s="20">
        <f>BA12-BA14</f>
        <v>59417</v>
      </c>
      <c r="F3" s="20">
        <f>BE12-BE14</f>
        <v>48569</v>
      </c>
      <c r="G3" s="20">
        <f>BI12-BI14</f>
        <v>45548</v>
      </c>
      <c r="H3" s="20">
        <f>BM12</f>
        <v>54624</v>
      </c>
      <c r="I3" s="20">
        <f>BQ12</f>
        <v>51285</v>
      </c>
      <c r="J3" s="20">
        <f>BU12-BU14</f>
        <v>54634</v>
      </c>
      <c r="K3" s="20">
        <f>BY12</f>
        <v>56563</v>
      </c>
      <c r="L3" s="20">
        <f>CC12-CC14</f>
        <v>61037</v>
      </c>
      <c r="M3" s="20">
        <f>CG12-CG14</f>
        <v>67699</v>
      </c>
      <c r="N3" s="20">
        <f>CK12</f>
        <v>61400</v>
      </c>
    </row>
    <row r="4" spans="1:119" x14ac:dyDescent="0.35">
      <c r="B4" s="20">
        <v>2021</v>
      </c>
      <c r="C4" s="20">
        <f>CO12-CO14</f>
        <v>61505</v>
      </c>
      <c r="D4" s="20">
        <f>CS12</f>
        <v>78179</v>
      </c>
      <c r="E4" s="20">
        <f>CW12</f>
        <v>75281</v>
      </c>
      <c r="F4" s="20">
        <f>DA12</f>
        <v>53546</v>
      </c>
      <c r="G4" s="20">
        <f>DE12</f>
        <v>51614</v>
      </c>
      <c r="H4" s="20">
        <f>DI12</f>
        <v>54689</v>
      </c>
      <c r="I4" s="20">
        <f>DM12</f>
        <v>42184</v>
      </c>
      <c r="J4" s="20">
        <v>58853</v>
      </c>
      <c r="K4" s="20">
        <v>66668</v>
      </c>
      <c r="L4" s="26">
        <f>'Rapport - Okt21'!C4</f>
        <v>58725</v>
      </c>
      <c r="M4" s="26">
        <f>'Rapport - Nov21'!C4</f>
        <v>93039</v>
      </c>
      <c r="N4" s="26">
        <f>'Rapport - Des21'!C4</f>
        <v>103987</v>
      </c>
    </row>
    <row r="5" spans="1:119" x14ac:dyDescent="0.35">
      <c r="A5" s="38" t="s">
        <v>198</v>
      </c>
      <c r="B5" s="20">
        <v>2022</v>
      </c>
      <c r="C5" s="20">
        <v>87311</v>
      </c>
      <c r="D5" s="20">
        <v>58203</v>
      </c>
      <c r="E5" s="20">
        <v>54436</v>
      </c>
      <c r="F5" s="20">
        <v>34933</v>
      </c>
    </row>
    <row r="8" spans="1:119" ht="15.75" customHeight="1" x14ac:dyDescent="0.35">
      <c r="A8" s="21"/>
      <c r="B8" s="21"/>
      <c r="C8" s="71">
        <v>43497</v>
      </c>
      <c r="D8" s="71"/>
      <c r="E8" s="71"/>
      <c r="F8" s="71">
        <v>43525</v>
      </c>
      <c r="G8" s="71"/>
      <c r="H8" s="71"/>
      <c r="I8" s="71">
        <v>43556</v>
      </c>
      <c r="J8" s="71"/>
      <c r="K8" s="71"/>
      <c r="L8" s="69">
        <v>43586</v>
      </c>
      <c r="M8" s="69"/>
      <c r="N8" s="69"/>
      <c r="O8" s="69"/>
      <c r="P8" s="69">
        <v>43617</v>
      </c>
      <c r="Q8" s="69"/>
      <c r="R8" s="69"/>
      <c r="S8" s="69"/>
      <c r="T8" s="69">
        <v>43647</v>
      </c>
      <c r="U8" s="69"/>
      <c r="V8" s="69"/>
      <c r="W8" s="69"/>
      <c r="X8" s="69">
        <v>43678</v>
      </c>
      <c r="Y8" s="69"/>
      <c r="Z8" s="69"/>
      <c r="AA8" s="69"/>
      <c r="AB8" s="69">
        <v>43709</v>
      </c>
      <c r="AC8" s="69"/>
      <c r="AD8" s="69"/>
      <c r="AE8" s="69"/>
      <c r="AF8" s="69">
        <v>43739</v>
      </c>
      <c r="AG8" s="69"/>
      <c r="AH8" s="69"/>
      <c r="AI8" s="69"/>
      <c r="AJ8" s="69">
        <v>43770</v>
      </c>
      <c r="AK8" s="69"/>
      <c r="AL8" s="69"/>
      <c r="AM8" s="69"/>
      <c r="AN8" s="69">
        <v>43800</v>
      </c>
      <c r="AO8" s="69"/>
      <c r="AP8" s="69"/>
      <c r="AQ8" s="69"/>
      <c r="AR8" s="69">
        <v>43831</v>
      </c>
      <c r="AS8" s="69"/>
      <c r="AT8" s="69"/>
      <c r="AU8" s="69"/>
      <c r="AV8" s="69">
        <v>43862</v>
      </c>
      <c r="AW8" s="69"/>
      <c r="AX8" s="69"/>
      <c r="AY8" s="69"/>
      <c r="AZ8" s="69">
        <v>43891</v>
      </c>
      <c r="BA8" s="69"/>
      <c r="BB8" s="69"/>
      <c r="BC8" s="69"/>
      <c r="BD8" s="69">
        <v>43922</v>
      </c>
      <c r="BE8" s="69"/>
      <c r="BF8" s="69"/>
      <c r="BG8" s="69"/>
      <c r="BH8" s="69">
        <v>43952</v>
      </c>
      <c r="BI8" s="69"/>
      <c r="BJ8" s="69"/>
      <c r="BK8" s="69"/>
      <c r="BL8" s="69">
        <v>43983</v>
      </c>
      <c r="BM8" s="69"/>
      <c r="BN8" s="69"/>
      <c r="BO8" s="69"/>
      <c r="BP8" s="69">
        <v>44013</v>
      </c>
      <c r="BQ8" s="69"/>
      <c r="BR8" s="69"/>
      <c r="BS8" s="69"/>
      <c r="BT8" s="69">
        <v>44044</v>
      </c>
      <c r="BU8" s="69"/>
      <c r="BV8" s="69"/>
      <c r="BW8" s="69"/>
      <c r="BX8" s="69">
        <v>44075</v>
      </c>
      <c r="BY8" s="69"/>
      <c r="BZ8" s="69"/>
      <c r="CA8" s="69"/>
      <c r="CB8" s="69">
        <v>44105</v>
      </c>
      <c r="CC8" s="69"/>
      <c r="CD8" s="69"/>
      <c r="CE8" s="69"/>
      <c r="CF8" s="69">
        <v>44136</v>
      </c>
      <c r="CG8" s="69"/>
      <c r="CH8" s="69"/>
      <c r="CI8" s="69"/>
      <c r="CJ8" s="69">
        <v>44166</v>
      </c>
      <c r="CK8" s="69"/>
      <c r="CL8" s="69"/>
      <c r="CM8" s="69"/>
      <c r="CN8" s="69">
        <v>44197</v>
      </c>
      <c r="CO8" s="69"/>
      <c r="CP8" s="69"/>
      <c r="CQ8" s="69"/>
      <c r="CR8" s="69">
        <v>44228</v>
      </c>
      <c r="CS8" s="69"/>
      <c r="CT8" s="69"/>
      <c r="CU8" s="69"/>
      <c r="CV8" s="69">
        <v>44256</v>
      </c>
      <c r="CW8" s="69"/>
      <c r="CX8" s="69"/>
      <c r="CY8" s="69"/>
      <c r="CZ8" s="69">
        <v>44287</v>
      </c>
      <c r="DA8" s="69"/>
      <c r="DB8" s="69"/>
      <c r="DC8" s="69"/>
      <c r="DD8" s="69">
        <v>44317</v>
      </c>
      <c r="DE8" s="69"/>
      <c r="DF8" s="69"/>
      <c r="DG8" s="69"/>
      <c r="DH8" s="69">
        <v>44348</v>
      </c>
      <c r="DI8" s="70"/>
      <c r="DJ8" s="70"/>
      <c r="DK8" s="70"/>
      <c r="DL8" s="69">
        <v>44378</v>
      </c>
      <c r="DM8" s="70"/>
      <c r="DN8" s="70"/>
      <c r="DO8" s="70"/>
    </row>
    <row r="9" spans="1:119" ht="15.5" x14ac:dyDescent="0.35">
      <c r="A9" s="21"/>
      <c r="B9" s="21"/>
      <c r="C9" s="72"/>
      <c r="D9" s="72"/>
      <c r="E9" s="72"/>
      <c r="F9" s="72"/>
      <c r="G9" s="72"/>
      <c r="H9" s="72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</row>
    <row r="10" spans="1:119" ht="15.5" x14ac:dyDescent="0.35">
      <c r="A10" s="21"/>
      <c r="B10" s="21"/>
      <c r="C10" s="21" t="s">
        <v>13</v>
      </c>
      <c r="D10" s="21" t="s">
        <v>14</v>
      </c>
      <c r="E10" s="21" t="s">
        <v>15</v>
      </c>
      <c r="F10" s="21" t="s">
        <v>13</v>
      </c>
      <c r="G10" s="21" t="s">
        <v>16</v>
      </c>
      <c r="H10" s="21" t="s">
        <v>15</v>
      </c>
      <c r="I10" s="21" t="s">
        <v>13</v>
      </c>
      <c r="J10" s="21" t="s">
        <v>14</v>
      </c>
      <c r="K10" s="21" t="s">
        <v>15</v>
      </c>
      <c r="L10" s="21" t="s">
        <v>13</v>
      </c>
      <c r="M10" s="21" t="s">
        <v>14</v>
      </c>
      <c r="N10" s="21" t="s">
        <v>17</v>
      </c>
      <c r="O10" s="21" t="s">
        <v>18</v>
      </c>
      <c r="P10" s="21" t="s">
        <v>13</v>
      </c>
      <c r="Q10" s="21" t="s">
        <v>14</v>
      </c>
      <c r="R10" s="21" t="s">
        <v>17</v>
      </c>
      <c r="S10" s="21" t="s">
        <v>18</v>
      </c>
      <c r="T10" s="21" t="s">
        <v>13</v>
      </c>
      <c r="U10" s="21" t="s">
        <v>14</v>
      </c>
      <c r="V10" s="21" t="s">
        <v>17</v>
      </c>
      <c r="W10" s="21" t="s">
        <v>18</v>
      </c>
      <c r="X10" s="21" t="s">
        <v>13</v>
      </c>
      <c r="Y10" s="21" t="s">
        <v>14</v>
      </c>
      <c r="Z10" s="21" t="s">
        <v>17</v>
      </c>
      <c r="AA10" s="21" t="s">
        <v>18</v>
      </c>
      <c r="AB10" s="21" t="s">
        <v>13</v>
      </c>
      <c r="AC10" s="21" t="s">
        <v>14</v>
      </c>
      <c r="AD10" s="21" t="s">
        <v>17</v>
      </c>
      <c r="AE10" s="21" t="s">
        <v>18</v>
      </c>
      <c r="AF10" s="21" t="s">
        <v>13</v>
      </c>
      <c r="AG10" s="21" t="s">
        <v>14</v>
      </c>
      <c r="AH10" s="21" t="s">
        <v>17</v>
      </c>
      <c r="AI10" s="21" t="s">
        <v>18</v>
      </c>
      <c r="AJ10" s="21" t="s">
        <v>13</v>
      </c>
      <c r="AK10" s="21" t="s">
        <v>14</v>
      </c>
      <c r="AL10" s="21" t="s">
        <v>17</v>
      </c>
      <c r="AM10" s="21" t="s">
        <v>18</v>
      </c>
      <c r="AN10" s="21" t="s">
        <v>13</v>
      </c>
      <c r="AO10" s="21" t="s">
        <v>14</v>
      </c>
      <c r="AP10" s="21" t="s">
        <v>17</v>
      </c>
      <c r="AQ10" s="21" t="s">
        <v>18</v>
      </c>
      <c r="AR10" s="21" t="s">
        <v>13</v>
      </c>
      <c r="AS10" s="21" t="s">
        <v>14</v>
      </c>
      <c r="AT10" s="21" t="s">
        <v>17</v>
      </c>
      <c r="AU10" s="21" t="s">
        <v>18</v>
      </c>
      <c r="AV10" s="21" t="s">
        <v>13</v>
      </c>
      <c r="AW10" s="21" t="s">
        <v>14</v>
      </c>
      <c r="AX10" s="21" t="s">
        <v>17</v>
      </c>
      <c r="AY10" s="21" t="s">
        <v>18</v>
      </c>
      <c r="AZ10" s="21" t="s">
        <v>13</v>
      </c>
      <c r="BA10" s="21" t="s">
        <v>14</v>
      </c>
      <c r="BB10" s="21" t="s">
        <v>17</v>
      </c>
      <c r="BC10" s="21" t="s">
        <v>18</v>
      </c>
      <c r="BD10" s="21" t="s">
        <v>13</v>
      </c>
      <c r="BE10" s="21" t="s">
        <v>14</v>
      </c>
      <c r="BF10" s="21" t="s">
        <v>17</v>
      </c>
      <c r="BG10" s="21" t="s">
        <v>18</v>
      </c>
      <c r="BH10" s="21" t="s">
        <v>13</v>
      </c>
      <c r="BI10" s="21" t="s">
        <v>14</v>
      </c>
      <c r="BJ10" s="21" t="s">
        <v>17</v>
      </c>
      <c r="BK10" s="21" t="s">
        <v>18</v>
      </c>
      <c r="BL10" s="21" t="s">
        <v>13</v>
      </c>
      <c r="BM10" s="21" t="s">
        <v>14</v>
      </c>
      <c r="BN10" s="21" t="s">
        <v>17</v>
      </c>
      <c r="BO10" s="21" t="s">
        <v>18</v>
      </c>
      <c r="BP10" s="21" t="s">
        <v>13</v>
      </c>
      <c r="BQ10" s="21" t="s">
        <v>14</v>
      </c>
      <c r="BR10" s="21" t="s">
        <v>17</v>
      </c>
      <c r="BS10" s="21" t="s">
        <v>18</v>
      </c>
      <c r="BT10" s="21" t="s">
        <v>13</v>
      </c>
      <c r="BU10" s="21" t="s">
        <v>14</v>
      </c>
      <c r="BV10" s="21" t="s">
        <v>17</v>
      </c>
      <c r="BW10" s="21" t="s">
        <v>18</v>
      </c>
      <c r="BX10" s="21" t="s">
        <v>13</v>
      </c>
      <c r="BY10" s="21" t="s">
        <v>14</v>
      </c>
      <c r="BZ10" s="21" t="s">
        <v>17</v>
      </c>
      <c r="CA10" s="21" t="s">
        <v>18</v>
      </c>
      <c r="CB10" s="21" t="s">
        <v>13</v>
      </c>
      <c r="CC10" s="21" t="s">
        <v>14</v>
      </c>
      <c r="CD10" s="21" t="s">
        <v>17</v>
      </c>
      <c r="CE10" s="21" t="s">
        <v>18</v>
      </c>
      <c r="CF10" s="21" t="s">
        <v>13</v>
      </c>
      <c r="CG10" s="21" t="s">
        <v>14</v>
      </c>
      <c r="CH10" s="21" t="s">
        <v>17</v>
      </c>
      <c r="CI10" s="21" t="s">
        <v>18</v>
      </c>
      <c r="CJ10" s="21" t="s">
        <v>13</v>
      </c>
      <c r="CK10" s="21" t="s">
        <v>14</v>
      </c>
      <c r="CL10" s="21" t="s">
        <v>17</v>
      </c>
      <c r="CM10" s="21" t="s">
        <v>18</v>
      </c>
      <c r="CN10" s="21" t="s">
        <v>13</v>
      </c>
      <c r="CO10" s="21" t="s">
        <v>14</v>
      </c>
      <c r="CP10" s="21" t="s">
        <v>17</v>
      </c>
      <c r="CQ10" s="21" t="s">
        <v>18</v>
      </c>
      <c r="CR10" s="21" t="s">
        <v>13</v>
      </c>
      <c r="CS10" s="21" t="s">
        <v>14</v>
      </c>
      <c r="CT10" s="21" t="s">
        <v>17</v>
      </c>
      <c r="CU10" s="21" t="s">
        <v>18</v>
      </c>
      <c r="CV10" s="21" t="s">
        <v>13</v>
      </c>
      <c r="CW10" s="21" t="s">
        <v>14</v>
      </c>
      <c r="CX10" s="21" t="s">
        <v>17</v>
      </c>
      <c r="CY10" s="21" t="s">
        <v>18</v>
      </c>
      <c r="CZ10" s="21" t="s">
        <v>13</v>
      </c>
      <c r="DA10" s="21" t="s">
        <v>14</v>
      </c>
      <c r="DB10" s="21" t="s">
        <v>17</v>
      </c>
      <c r="DC10" s="21" t="s">
        <v>18</v>
      </c>
      <c r="DD10" s="22" t="s">
        <v>13</v>
      </c>
      <c r="DE10" s="22" t="s">
        <v>14</v>
      </c>
      <c r="DF10" s="22" t="s">
        <v>17</v>
      </c>
      <c r="DG10" s="22" t="s">
        <v>18</v>
      </c>
      <c r="DH10" s="21" t="s">
        <v>13</v>
      </c>
      <c r="DI10" s="21" t="s">
        <v>14</v>
      </c>
      <c r="DJ10" s="21" t="s">
        <v>17</v>
      </c>
      <c r="DK10" s="21" t="s">
        <v>18</v>
      </c>
      <c r="DL10" s="21" t="s">
        <v>13</v>
      </c>
      <c r="DM10" s="21" t="s">
        <v>14</v>
      </c>
      <c r="DN10" s="21" t="s">
        <v>17</v>
      </c>
      <c r="DO10" s="21" t="s">
        <v>18</v>
      </c>
    </row>
    <row r="11" spans="1:119" ht="15.5" x14ac:dyDescent="0.35">
      <c r="A11" s="68" t="s">
        <v>19</v>
      </c>
      <c r="B11" s="68"/>
      <c r="C11" s="23">
        <v>53386</v>
      </c>
      <c r="D11" s="23">
        <v>42639</v>
      </c>
      <c r="E11" s="23">
        <v>9615</v>
      </c>
      <c r="F11" s="23">
        <v>88619</v>
      </c>
      <c r="G11" s="23">
        <v>76571</v>
      </c>
      <c r="H11" s="23">
        <v>10766</v>
      </c>
      <c r="I11" s="23">
        <v>73514</v>
      </c>
      <c r="J11" s="23">
        <v>62574</v>
      </c>
      <c r="K11" s="23">
        <v>9893</v>
      </c>
      <c r="L11" s="23">
        <v>67347</v>
      </c>
      <c r="M11" s="23">
        <v>59083</v>
      </c>
      <c r="N11" s="23">
        <v>7273</v>
      </c>
      <c r="O11" s="23">
        <v>799</v>
      </c>
      <c r="P11" s="23">
        <v>66258</v>
      </c>
      <c r="Q11" s="23">
        <v>58791</v>
      </c>
      <c r="R11" s="23">
        <v>6283</v>
      </c>
      <c r="S11" s="23">
        <v>962</v>
      </c>
      <c r="T11" s="23">
        <v>59829</v>
      </c>
      <c r="U11" s="23">
        <v>53185</v>
      </c>
      <c r="V11" s="23">
        <v>5606</v>
      </c>
      <c r="W11" s="23">
        <v>823</v>
      </c>
      <c r="X11" s="23">
        <v>57706</v>
      </c>
      <c r="Y11" s="23">
        <v>51585</v>
      </c>
      <c r="Z11" s="23">
        <v>5068</v>
      </c>
      <c r="AA11" s="23">
        <v>860</v>
      </c>
      <c r="AB11" s="23">
        <v>68641</v>
      </c>
      <c r="AC11" s="23">
        <v>58840</v>
      </c>
      <c r="AD11" s="23">
        <v>8555</v>
      </c>
      <c r="AE11" s="23">
        <v>994</v>
      </c>
      <c r="AF11" s="23">
        <v>72974</v>
      </c>
      <c r="AG11" s="23">
        <v>65682</v>
      </c>
      <c r="AH11" s="23">
        <v>5939</v>
      </c>
      <c r="AI11" s="23">
        <v>1111</v>
      </c>
      <c r="AJ11" s="23">
        <v>76283</v>
      </c>
      <c r="AK11" s="23">
        <v>70004</v>
      </c>
      <c r="AL11" s="23">
        <v>4947</v>
      </c>
      <c r="AM11" s="23">
        <v>1082</v>
      </c>
      <c r="AN11" s="23">
        <v>73099</v>
      </c>
      <c r="AO11" s="23">
        <v>66859</v>
      </c>
      <c r="AP11" s="23">
        <v>5229</v>
      </c>
      <c r="AQ11" s="23">
        <v>830</v>
      </c>
      <c r="AR11" s="23">
        <v>66632</v>
      </c>
      <c r="AS11" s="23">
        <v>60392</v>
      </c>
      <c r="AT11" s="23">
        <v>4976</v>
      </c>
      <c r="AU11" s="23">
        <v>1004</v>
      </c>
      <c r="AV11" s="23">
        <v>77110</v>
      </c>
      <c r="AW11" s="23">
        <v>71457</v>
      </c>
      <c r="AX11" s="23">
        <v>4415</v>
      </c>
      <c r="AY11" s="23">
        <v>1014</v>
      </c>
      <c r="AZ11" s="23">
        <v>74170</v>
      </c>
      <c r="BA11" s="23">
        <v>65429</v>
      </c>
      <c r="BB11" s="23">
        <v>7192</v>
      </c>
      <c r="BC11" s="23">
        <v>1333</v>
      </c>
      <c r="BD11" s="23">
        <v>58627</v>
      </c>
      <c r="BE11" s="23">
        <v>54079</v>
      </c>
      <c r="BF11" s="23">
        <v>3655</v>
      </c>
      <c r="BG11" s="23">
        <v>707</v>
      </c>
      <c r="BH11" s="23">
        <v>55504</v>
      </c>
      <c r="BI11" s="23">
        <v>51009</v>
      </c>
      <c r="BJ11" s="23">
        <v>3736</v>
      </c>
      <c r="BK11" s="23">
        <v>638</v>
      </c>
      <c r="BL11" s="23">
        <v>67250</v>
      </c>
      <c r="BM11" s="23">
        <v>61500</v>
      </c>
      <c r="BN11" s="23">
        <v>4845</v>
      </c>
      <c r="BO11" s="23">
        <v>735</v>
      </c>
      <c r="BP11" s="23">
        <v>61741</v>
      </c>
      <c r="BQ11" s="23">
        <v>57573</v>
      </c>
      <c r="BR11" s="23">
        <v>3264</v>
      </c>
      <c r="BS11" s="23">
        <v>695</v>
      </c>
      <c r="BT11" s="23">
        <v>67212</v>
      </c>
      <c r="BU11" s="23">
        <v>60929</v>
      </c>
      <c r="BV11" s="23">
        <v>5002</v>
      </c>
      <c r="BW11" s="23">
        <v>1039</v>
      </c>
      <c r="BX11" s="23">
        <v>69071</v>
      </c>
      <c r="BY11" s="23">
        <v>63841</v>
      </c>
      <c r="BZ11" s="23">
        <v>3877</v>
      </c>
      <c r="CA11" s="23">
        <v>1044</v>
      </c>
      <c r="CB11" s="23">
        <v>74286</v>
      </c>
      <c r="CC11" s="23">
        <v>68747</v>
      </c>
      <c r="CD11" s="23">
        <v>3910</v>
      </c>
      <c r="CE11" s="23">
        <v>1275</v>
      </c>
      <c r="CF11" s="23">
        <v>79401</v>
      </c>
      <c r="CG11" s="23">
        <v>74522</v>
      </c>
      <c r="CH11" s="23">
        <v>3366</v>
      </c>
      <c r="CI11" s="23">
        <v>1213</v>
      </c>
      <c r="CJ11" s="23">
        <v>70940</v>
      </c>
      <c r="CK11" s="23">
        <v>67028</v>
      </c>
      <c r="CL11" s="23">
        <v>2724</v>
      </c>
      <c r="CM11" s="23">
        <v>952</v>
      </c>
      <c r="CN11" s="23">
        <v>79080</v>
      </c>
      <c r="CO11" s="23">
        <v>69260</v>
      </c>
      <c r="CP11" s="23">
        <v>3027</v>
      </c>
      <c r="CQ11" s="23">
        <v>4741</v>
      </c>
      <c r="CR11" s="23">
        <v>87962</v>
      </c>
      <c r="CS11" s="23">
        <v>83025</v>
      </c>
      <c r="CT11" s="23">
        <v>3256</v>
      </c>
      <c r="CU11" s="23">
        <v>1350</v>
      </c>
      <c r="CV11" s="23">
        <v>85266</v>
      </c>
      <c r="CW11" s="23">
        <v>80344</v>
      </c>
      <c r="CX11" s="23">
        <v>3534</v>
      </c>
      <c r="CY11" s="23">
        <v>1081</v>
      </c>
      <c r="CZ11" s="23">
        <v>64334</v>
      </c>
      <c r="DA11" s="23">
        <v>59030</v>
      </c>
      <c r="DB11" s="23">
        <v>4155</v>
      </c>
      <c r="DC11" s="23">
        <v>914</v>
      </c>
      <c r="DD11" s="24">
        <v>67459</v>
      </c>
      <c r="DE11" s="24">
        <v>56704</v>
      </c>
      <c r="DF11" s="24">
        <v>9779</v>
      </c>
      <c r="DG11" s="24">
        <v>758</v>
      </c>
      <c r="DH11" s="23">
        <v>64617</v>
      </c>
      <c r="DI11" s="23">
        <v>61212</v>
      </c>
      <c r="DJ11" s="23">
        <v>2168</v>
      </c>
      <c r="DK11" s="23">
        <v>986</v>
      </c>
      <c r="DL11" s="23">
        <v>50474</v>
      </c>
      <c r="DM11" s="23">
        <v>47626</v>
      </c>
      <c r="DN11" s="23">
        <v>1809</v>
      </c>
      <c r="DO11" s="23">
        <v>823</v>
      </c>
    </row>
    <row r="12" spans="1:119" ht="15.5" x14ac:dyDescent="0.35">
      <c r="A12" s="21" t="s">
        <v>20</v>
      </c>
      <c r="B12" s="21" t="s">
        <v>21</v>
      </c>
      <c r="C12" s="21">
        <v>49325</v>
      </c>
      <c r="D12" s="21">
        <v>39418</v>
      </c>
      <c r="E12" s="21">
        <v>8826</v>
      </c>
      <c r="F12" s="21">
        <v>81247</v>
      </c>
      <c r="G12" s="21">
        <v>70369</v>
      </c>
      <c r="H12" s="21">
        <v>9674</v>
      </c>
      <c r="I12" s="21">
        <v>66859</v>
      </c>
      <c r="J12" s="21">
        <v>56674</v>
      </c>
      <c r="K12" s="21">
        <v>9193</v>
      </c>
      <c r="L12" s="21">
        <v>60362</v>
      </c>
      <c r="M12" s="21">
        <v>52702</v>
      </c>
      <c r="N12" s="21">
        <v>6723</v>
      </c>
      <c r="O12" s="21">
        <v>745</v>
      </c>
      <c r="P12" s="21">
        <v>59364</v>
      </c>
      <c r="Q12" s="21">
        <v>52438</v>
      </c>
      <c r="R12" s="21">
        <v>5809</v>
      </c>
      <c r="S12" s="21">
        <v>895</v>
      </c>
      <c r="T12" s="21">
        <v>52793</v>
      </c>
      <c r="U12" s="21">
        <v>47010</v>
      </c>
      <c r="V12" s="21">
        <v>4829</v>
      </c>
      <c r="W12" s="21">
        <v>754</v>
      </c>
      <c r="X12" s="21">
        <v>57787</v>
      </c>
      <c r="Y12" s="21">
        <v>52264</v>
      </c>
      <c r="Z12" s="21">
        <v>4523</v>
      </c>
      <c r="AA12" s="21">
        <v>807</v>
      </c>
      <c r="AB12" s="21">
        <v>61337</v>
      </c>
      <c r="AC12" s="21">
        <v>52139</v>
      </c>
      <c r="AD12" s="21">
        <v>7995</v>
      </c>
      <c r="AE12" s="21">
        <v>951</v>
      </c>
      <c r="AF12" s="21">
        <v>72220</v>
      </c>
      <c r="AG12" s="21">
        <v>65592</v>
      </c>
      <c r="AH12" s="21">
        <v>5362</v>
      </c>
      <c r="AI12" s="21">
        <v>1024</v>
      </c>
      <c r="AJ12" s="21">
        <v>67349</v>
      </c>
      <c r="AK12" s="21">
        <v>61732</v>
      </c>
      <c r="AL12" s="21">
        <v>4349</v>
      </c>
      <c r="AM12" s="21">
        <v>1018</v>
      </c>
      <c r="AN12" s="21">
        <v>66768</v>
      </c>
      <c r="AO12" s="21">
        <v>61024</v>
      </c>
      <c r="AP12" s="21">
        <v>4783</v>
      </c>
      <c r="AQ12" s="21">
        <v>780</v>
      </c>
      <c r="AR12" s="21">
        <v>65397</v>
      </c>
      <c r="AS12" s="21">
        <v>60112</v>
      </c>
      <c r="AT12" s="21">
        <v>4070</v>
      </c>
      <c r="AU12" s="21">
        <v>956</v>
      </c>
      <c r="AV12" s="21">
        <v>75734</v>
      </c>
      <c r="AW12" s="21">
        <v>70770</v>
      </c>
      <c r="AX12" s="21">
        <v>3787</v>
      </c>
      <c r="AY12" s="21">
        <v>953</v>
      </c>
      <c r="AZ12" s="21">
        <v>74130</v>
      </c>
      <c r="BA12" s="21">
        <v>65830</v>
      </c>
      <c r="BB12" s="21">
        <v>6829</v>
      </c>
      <c r="BC12" s="21">
        <v>1255</v>
      </c>
      <c r="BD12" s="21">
        <v>58907</v>
      </c>
      <c r="BE12" s="21">
        <v>54705</v>
      </c>
      <c r="BF12" s="21">
        <v>3376</v>
      </c>
      <c r="BG12" s="21">
        <v>641</v>
      </c>
      <c r="BH12" s="21">
        <v>52870</v>
      </c>
      <c r="BI12" s="21">
        <v>48648</v>
      </c>
      <c r="BJ12" s="21">
        <v>3514</v>
      </c>
      <c r="BK12" s="21">
        <v>587</v>
      </c>
      <c r="BL12" s="21">
        <v>59980</v>
      </c>
      <c r="BM12" s="21">
        <v>54624</v>
      </c>
      <c r="BN12" s="21">
        <v>4526</v>
      </c>
      <c r="BO12" s="21">
        <v>660</v>
      </c>
      <c r="BP12" s="21">
        <v>55122</v>
      </c>
      <c r="BQ12" s="21">
        <v>51285</v>
      </c>
      <c r="BR12" s="21">
        <v>2969</v>
      </c>
      <c r="BS12" s="21">
        <v>659</v>
      </c>
      <c r="BT12" s="21">
        <v>72412</v>
      </c>
      <c r="BU12" s="21">
        <v>66531</v>
      </c>
      <c r="BV12" s="21">
        <v>4658</v>
      </c>
      <c r="BW12" s="21">
        <v>981</v>
      </c>
      <c r="BX12" s="21">
        <v>61375</v>
      </c>
      <c r="BY12" s="21">
        <v>56563</v>
      </c>
      <c r="BZ12" s="21">
        <v>3523</v>
      </c>
      <c r="CA12" s="21">
        <v>980</v>
      </c>
      <c r="CB12" s="21">
        <v>74692</v>
      </c>
      <c r="CC12" s="21">
        <v>69547</v>
      </c>
      <c r="CD12" s="21">
        <v>3578</v>
      </c>
      <c r="CE12" s="21">
        <v>1213</v>
      </c>
      <c r="CF12" s="21">
        <v>90604</v>
      </c>
      <c r="CG12" s="21">
        <v>86132</v>
      </c>
      <c r="CH12" s="21">
        <v>3016</v>
      </c>
      <c r="CI12" s="21">
        <v>1156</v>
      </c>
      <c r="CJ12" s="21">
        <v>65028</v>
      </c>
      <c r="CK12" s="21">
        <v>61400</v>
      </c>
      <c r="CL12" s="21">
        <v>2509</v>
      </c>
      <c r="CM12" s="21">
        <v>883</v>
      </c>
      <c r="CN12" s="21">
        <v>76230</v>
      </c>
      <c r="CO12" s="21">
        <v>66745</v>
      </c>
      <c r="CP12" s="21">
        <v>2747</v>
      </c>
      <c r="CQ12" s="21">
        <v>4686</v>
      </c>
      <c r="CR12" s="21">
        <v>82818</v>
      </c>
      <c r="CS12" s="21">
        <v>78179</v>
      </c>
      <c r="CT12" s="21">
        <v>3001</v>
      </c>
      <c r="CU12" s="21">
        <v>1307</v>
      </c>
      <c r="CV12" s="21">
        <v>79920</v>
      </c>
      <c r="CW12" s="21">
        <v>75281</v>
      </c>
      <c r="CX12" s="21">
        <v>3299</v>
      </c>
      <c r="CY12" s="21">
        <v>1033</v>
      </c>
      <c r="CZ12" s="21">
        <v>58627</v>
      </c>
      <c r="DA12" s="21">
        <v>53546</v>
      </c>
      <c r="DB12" s="21">
        <v>3970</v>
      </c>
      <c r="DC12" s="21">
        <v>876</v>
      </c>
      <c r="DD12" s="22">
        <v>62137</v>
      </c>
      <c r="DE12" s="22">
        <v>51614</v>
      </c>
      <c r="DF12" s="22">
        <v>9583</v>
      </c>
      <c r="DG12" s="22">
        <v>722</v>
      </c>
      <c r="DH12" s="21">
        <v>57745</v>
      </c>
      <c r="DI12" s="21">
        <v>54689</v>
      </c>
      <c r="DJ12" s="21">
        <v>1901</v>
      </c>
      <c r="DK12" s="21">
        <v>904</v>
      </c>
      <c r="DL12" s="21">
        <v>44731</v>
      </c>
      <c r="DM12" s="21">
        <v>42184</v>
      </c>
      <c r="DN12" s="21">
        <v>1551</v>
      </c>
      <c r="DO12" s="21">
        <v>780</v>
      </c>
    </row>
    <row r="13" spans="1:119" ht="15.5" x14ac:dyDescent="0.35">
      <c r="A13" s="21" t="s">
        <v>23</v>
      </c>
      <c r="B13" s="21" t="s">
        <v>24</v>
      </c>
      <c r="C13" s="21">
        <v>4061</v>
      </c>
      <c r="D13" s="21">
        <v>3221</v>
      </c>
      <c r="E13" s="21">
        <v>789</v>
      </c>
      <c r="F13" s="21">
        <v>7372</v>
      </c>
      <c r="G13" s="21">
        <v>6202</v>
      </c>
      <c r="H13" s="21">
        <v>1092</v>
      </c>
      <c r="I13" s="21">
        <v>6655</v>
      </c>
      <c r="J13" s="21">
        <v>5900</v>
      </c>
      <c r="K13" s="21">
        <v>700</v>
      </c>
      <c r="L13" s="21">
        <v>6985</v>
      </c>
      <c r="M13" s="21">
        <v>6381</v>
      </c>
      <c r="N13" s="21">
        <v>550</v>
      </c>
      <c r="O13" s="21">
        <v>54</v>
      </c>
      <c r="P13" s="21">
        <v>6894</v>
      </c>
      <c r="Q13" s="21">
        <v>6353</v>
      </c>
      <c r="R13" s="21">
        <v>474</v>
      </c>
      <c r="S13" s="21">
        <v>67</v>
      </c>
      <c r="T13" s="21">
        <v>7036</v>
      </c>
      <c r="U13" s="21">
        <v>6175</v>
      </c>
      <c r="V13" s="21">
        <v>777</v>
      </c>
      <c r="W13" s="21">
        <v>69</v>
      </c>
      <c r="X13" s="21">
        <v>6188</v>
      </c>
      <c r="Y13" s="21">
        <v>5590</v>
      </c>
      <c r="Z13" s="21">
        <v>545</v>
      </c>
      <c r="AA13" s="21">
        <v>53</v>
      </c>
      <c r="AB13" s="21">
        <v>7304</v>
      </c>
      <c r="AC13" s="21">
        <v>6701</v>
      </c>
      <c r="AD13" s="21">
        <v>560</v>
      </c>
      <c r="AE13" s="21">
        <v>43</v>
      </c>
      <c r="AF13" s="21">
        <v>9211</v>
      </c>
      <c r="AG13" s="21">
        <v>8547</v>
      </c>
      <c r="AH13" s="21">
        <v>577</v>
      </c>
      <c r="AI13" s="21">
        <v>87</v>
      </c>
      <c r="AJ13" s="21">
        <v>8934</v>
      </c>
      <c r="AK13" s="21">
        <v>8272</v>
      </c>
      <c r="AL13" s="21">
        <v>598</v>
      </c>
      <c r="AM13" s="21">
        <v>64</v>
      </c>
      <c r="AN13" s="21">
        <v>6331</v>
      </c>
      <c r="AO13" s="21">
        <v>5835</v>
      </c>
      <c r="AP13" s="21">
        <v>446</v>
      </c>
      <c r="AQ13" s="21">
        <v>50</v>
      </c>
      <c r="AR13" s="21">
        <v>6058</v>
      </c>
      <c r="AS13" s="21">
        <v>5103</v>
      </c>
      <c r="AT13" s="21">
        <v>906</v>
      </c>
      <c r="AU13" s="21">
        <v>48</v>
      </c>
      <c r="AV13" s="21">
        <v>6231</v>
      </c>
      <c r="AW13" s="21">
        <v>5542</v>
      </c>
      <c r="AX13" s="21">
        <v>628</v>
      </c>
      <c r="AY13" s="21">
        <v>61</v>
      </c>
      <c r="AZ13" s="21">
        <v>6453</v>
      </c>
      <c r="BA13" s="21">
        <v>6012</v>
      </c>
      <c r="BB13" s="21">
        <v>363</v>
      </c>
      <c r="BC13" s="21">
        <v>78</v>
      </c>
      <c r="BD13" s="21">
        <v>5856</v>
      </c>
      <c r="BE13" s="21">
        <v>5510</v>
      </c>
      <c r="BF13" s="21">
        <v>279</v>
      </c>
      <c r="BG13" s="21">
        <v>66</v>
      </c>
      <c r="BH13" s="21">
        <v>5734</v>
      </c>
      <c r="BI13" s="21">
        <v>5461</v>
      </c>
      <c r="BJ13" s="21">
        <v>222</v>
      </c>
      <c r="BK13" s="21">
        <v>51</v>
      </c>
      <c r="BL13" s="21">
        <v>7270</v>
      </c>
      <c r="BM13" s="21">
        <v>6876</v>
      </c>
      <c r="BN13" s="21">
        <v>319</v>
      </c>
      <c r="BO13" s="21">
        <v>75</v>
      </c>
      <c r="BP13" s="21">
        <v>6619</v>
      </c>
      <c r="BQ13" s="21">
        <v>6288</v>
      </c>
      <c r="BR13" s="21">
        <v>295</v>
      </c>
      <c r="BS13" s="21">
        <v>36</v>
      </c>
      <c r="BT13" s="21">
        <v>6697</v>
      </c>
      <c r="BU13" s="21">
        <v>6295</v>
      </c>
      <c r="BV13" s="21">
        <v>344</v>
      </c>
      <c r="BW13" s="21">
        <v>58</v>
      </c>
      <c r="BX13" s="21">
        <v>7696</v>
      </c>
      <c r="BY13" s="21">
        <v>7278</v>
      </c>
      <c r="BZ13" s="21">
        <v>354</v>
      </c>
      <c r="CA13" s="21">
        <v>64</v>
      </c>
      <c r="CB13" s="21">
        <v>8104</v>
      </c>
      <c r="CC13" s="21">
        <v>7710</v>
      </c>
      <c r="CD13" s="21">
        <v>332</v>
      </c>
      <c r="CE13" s="21">
        <v>62</v>
      </c>
      <c r="CF13" s="21">
        <v>7230</v>
      </c>
      <c r="CG13" s="21">
        <v>6823</v>
      </c>
      <c r="CH13" s="21">
        <v>350</v>
      </c>
      <c r="CI13" s="21">
        <v>57</v>
      </c>
      <c r="CJ13" s="21">
        <v>5912</v>
      </c>
      <c r="CK13" s="21">
        <v>5628</v>
      </c>
      <c r="CL13" s="21">
        <v>215</v>
      </c>
      <c r="CM13" s="21">
        <v>69</v>
      </c>
      <c r="CN13" s="21">
        <v>8090</v>
      </c>
      <c r="CO13" s="21">
        <v>7755</v>
      </c>
      <c r="CP13" s="21">
        <v>280</v>
      </c>
      <c r="CQ13" s="21">
        <v>55</v>
      </c>
      <c r="CR13" s="21">
        <v>5144</v>
      </c>
      <c r="CS13" s="21">
        <v>4846</v>
      </c>
      <c r="CT13" s="21">
        <v>255</v>
      </c>
      <c r="CU13" s="21">
        <v>43</v>
      </c>
      <c r="CV13" s="21">
        <v>5346</v>
      </c>
      <c r="CW13" s="21">
        <v>5063</v>
      </c>
      <c r="CX13" s="21">
        <v>235</v>
      </c>
      <c r="CY13" s="21">
        <v>48</v>
      </c>
      <c r="CZ13" s="21">
        <v>5707</v>
      </c>
      <c r="DA13" s="21">
        <v>5484</v>
      </c>
      <c r="DB13" s="21">
        <v>185</v>
      </c>
      <c r="DC13" s="21">
        <v>38</v>
      </c>
      <c r="DD13" s="22">
        <v>5322</v>
      </c>
      <c r="DE13" s="22">
        <v>5090</v>
      </c>
      <c r="DF13" s="22">
        <v>196</v>
      </c>
      <c r="DG13" s="22">
        <v>36</v>
      </c>
      <c r="DH13" s="21">
        <v>6872</v>
      </c>
      <c r="DI13" s="21">
        <v>6523</v>
      </c>
      <c r="DJ13" s="21">
        <v>267</v>
      </c>
      <c r="DK13" s="21">
        <v>82</v>
      </c>
      <c r="DL13" s="21">
        <v>5743</v>
      </c>
      <c r="DM13" s="21">
        <v>5442</v>
      </c>
      <c r="DN13" s="21">
        <v>258</v>
      </c>
      <c r="DO13" s="21">
        <v>43</v>
      </c>
    </row>
    <row r="14" spans="1:119" ht="15.5" x14ac:dyDescent="0.35">
      <c r="A14" s="21" t="s">
        <v>20</v>
      </c>
      <c r="B14" s="21" t="s">
        <v>188</v>
      </c>
      <c r="C14" s="21">
        <v>0</v>
      </c>
      <c r="D14" s="21">
        <v>0</v>
      </c>
      <c r="E14" s="21"/>
      <c r="F14" s="21">
        <v>0</v>
      </c>
      <c r="G14" s="21">
        <v>0</v>
      </c>
      <c r="H14" s="21"/>
      <c r="I14" s="21">
        <v>0</v>
      </c>
      <c r="J14" s="21">
        <v>0</v>
      </c>
      <c r="K14" s="21"/>
      <c r="L14" s="21">
        <v>0</v>
      </c>
      <c r="M14" s="21">
        <v>0</v>
      </c>
      <c r="N14" s="21"/>
      <c r="O14" s="21"/>
      <c r="P14" s="21">
        <v>0</v>
      </c>
      <c r="Q14" s="21">
        <v>0</v>
      </c>
      <c r="R14" s="21"/>
      <c r="S14" s="21"/>
      <c r="T14" s="21">
        <v>0</v>
      </c>
      <c r="U14" s="21">
        <v>0</v>
      </c>
      <c r="V14" s="21"/>
      <c r="W14" s="21"/>
      <c r="X14" s="21">
        <v>6269</v>
      </c>
      <c r="Y14" s="21">
        <v>6269</v>
      </c>
      <c r="Z14" s="21"/>
      <c r="AA14" s="21"/>
      <c r="AB14" s="21">
        <v>0</v>
      </c>
      <c r="AC14" s="21">
        <v>0</v>
      </c>
      <c r="AD14" s="21"/>
      <c r="AE14" s="21"/>
      <c r="AF14" s="21">
        <v>8457</v>
      </c>
      <c r="AG14" s="21">
        <v>8457</v>
      </c>
      <c r="AH14" s="21"/>
      <c r="AI14" s="21"/>
      <c r="AJ14" s="21">
        <v>0</v>
      </c>
      <c r="AK14" s="21">
        <v>0</v>
      </c>
      <c r="AL14" s="21"/>
      <c r="AM14" s="21"/>
      <c r="AN14" s="21">
        <v>0</v>
      </c>
      <c r="AO14" s="21">
        <v>0</v>
      </c>
      <c r="AP14" s="21"/>
      <c r="AQ14" s="21"/>
      <c r="AR14" s="21">
        <v>4823</v>
      </c>
      <c r="AS14" s="21">
        <v>4823</v>
      </c>
      <c r="AT14" s="21"/>
      <c r="AU14" s="21"/>
      <c r="AV14" s="21">
        <v>4855</v>
      </c>
      <c r="AW14" s="21">
        <v>4855</v>
      </c>
      <c r="AX14" s="21"/>
      <c r="AY14" s="21"/>
      <c r="AZ14" s="21">
        <v>6413</v>
      </c>
      <c r="BA14" s="21">
        <v>6413</v>
      </c>
      <c r="BB14" s="21"/>
      <c r="BC14" s="21"/>
      <c r="BD14" s="21">
        <v>6136</v>
      </c>
      <c r="BE14" s="21">
        <v>6136</v>
      </c>
      <c r="BF14" s="21"/>
      <c r="BG14" s="21"/>
      <c r="BH14" s="21">
        <v>3100</v>
      </c>
      <c r="BI14" s="21">
        <v>3100</v>
      </c>
      <c r="BJ14" s="21"/>
      <c r="BK14" s="21"/>
      <c r="BL14" s="21">
        <v>0</v>
      </c>
      <c r="BM14" s="21">
        <v>0</v>
      </c>
      <c r="BN14" s="21"/>
      <c r="BO14" s="21"/>
      <c r="BP14" s="21">
        <v>0</v>
      </c>
      <c r="BQ14" s="21">
        <v>0</v>
      </c>
      <c r="BR14" s="21"/>
      <c r="BS14" s="21"/>
      <c r="BT14" s="21">
        <v>11897</v>
      </c>
      <c r="BU14" s="21">
        <v>11897</v>
      </c>
      <c r="BV14" s="21"/>
      <c r="BW14" s="21"/>
      <c r="BX14" s="21">
        <v>0</v>
      </c>
      <c r="BY14" s="21">
        <v>0</v>
      </c>
      <c r="BZ14" s="21"/>
      <c r="CA14" s="21"/>
      <c r="CB14" s="21">
        <v>8510</v>
      </c>
      <c r="CC14" s="21">
        <v>8510</v>
      </c>
      <c r="CD14" s="21"/>
      <c r="CE14" s="21"/>
      <c r="CF14" s="21">
        <v>18433</v>
      </c>
      <c r="CG14" s="21">
        <v>18433</v>
      </c>
      <c r="CH14" s="21"/>
      <c r="CI14" s="21"/>
      <c r="CJ14" s="21">
        <v>0</v>
      </c>
      <c r="CK14" s="21">
        <v>0</v>
      </c>
      <c r="CL14" s="21"/>
      <c r="CM14" s="21"/>
      <c r="CN14" s="21">
        <v>5240</v>
      </c>
      <c r="CO14" s="21">
        <v>5240</v>
      </c>
      <c r="CP14" s="21"/>
      <c r="CQ14" s="21"/>
      <c r="CR14" s="21">
        <v>0</v>
      </c>
      <c r="CS14" s="21">
        <v>0</v>
      </c>
      <c r="CT14" s="21"/>
      <c r="CU14" s="21"/>
      <c r="CV14" s="21">
        <v>0</v>
      </c>
      <c r="CW14" s="21">
        <v>0</v>
      </c>
      <c r="CX14" s="21"/>
      <c r="CY14" s="21"/>
      <c r="CZ14" s="21">
        <v>0</v>
      </c>
      <c r="DA14" s="21">
        <v>0</v>
      </c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</row>
    <row r="16" spans="1:119" x14ac:dyDescent="0.35">
      <c r="C16" s="38" t="s">
        <v>199</v>
      </c>
      <c r="D16" s="38"/>
      <c r="E16" s="38"/>
      <c r="F16" s="38"/>
    </row>
  </sheetData>
  <mergeCells count="32">
    <mergeCell ref="DL8:DO8"/>
    <mergeCell ref="C9:H9"/>
    <mergeCell ref="BX8:CA8"/>
    <mergeCell ref="CB8:CE8"/>
    <mergeCell ref="CF8:CI8"/>
    <mergeCell ref="CJ8:CM8"/>
    <mergeCell ref="CN8:CQ8"/>
    <mergeCell ref="CR8:CU8"/>
    <mergeCell ref="AZ8:BC8"/>
    <mergeCell ref="BD8:BG8"/>
    <mergeCell ref="BH8:BK8"/>
    <mergeCell ref="BL8:BO8"/>
    <mergeCell ref="BP8:BS8"/>
    <mergeCell ref="BT8:BW8"/>
    <mergeCell ref="AB8:AE8"/>
    <mergeCell ref="AF8:AI8"/>
    <mergeCell ref="A11:B11"/>
    <mergeCell ref="CV8:CY8"/>
    <mergeCell ref="CZ8:DC8"/>
    <mergeCell ref="DD8:DG8"/>
    <mergeCell ref="DH8:DK8"/>
    <mergeCell ref="AJ8:AM8"/>
    <mergeCell ref="AN8:AQ8"/>
    <mergeCell ref="AR8:AU8"/>
    <mergeCell ref="AV8:AY8"/>
    <mergeCell ref="C8:E8"/>
    <mergeCell ref="F8:H8"/>
    <mergeCell ref="I8:K8"/>
    <mergeCell ref="L8:O8"/>
    <mergeCell ref="P8:S8"/>
    <mergeCell ref="T8:W8"/>
    <mergeCell ref="X8:AA8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C9D5A-F08E-4327-A4C5-3216AF96F8A4}">
  <dimension ref="A1:M7"/>
  <sheetViews>
    <sheetView zoomScale="115" zoomScaleNormal="115" workbookViewId="0">
      <selection activeCell="L41" sqref="L41"/>
    </sheetView>
  </sheetViews>
  <sheetFormatPr baseColWidth="10" defaultColWidth="10" defaultRowHeight="14.5" x14ac:dyDescent="0.35"/>
  <cols>
    <col min="1" max="16384" width="10" style="41"/>
  </cols>
  <sheetData>
    <row r="1" spans="1:13" x14ac:dyDescent="0.35">
      <c r="A1" s="41" t="s">
        <v>200</v>
      </c>
    </row>
    <row r="3" spans="1:13" x14ac:dyDescent="0.35">
      <c r="B3" s="41" t="s">
        <v>201</v>
      </c>
      <c r="C3" s="41" t="s">
        <v>202</v>
      </c>
      <c r="D3" s="41" t="s">
        <v>203</v>
      </c>
      <c r="E3" s="41" t="s">
        <v>204</v>
      </c>
      <c r="F3" s="41" t="s">
        <v>3</v>
      </c>
      <c r="G3" s="41" t="s">
        <v>205</v>
      </c>
      <c r="H3" s="41" t="s">
        <v>206</v>
      </c>
      <c r="I3" s="41" t="s">
        <v>207</v>
      </c>
      <c r="J3" s="41" t="s">
        <v>208</v>
      </c>
      <c r="K3" s="41" t="s">
        <v>209</v>
      </c>
      <c r="L3" s="41" t="s">
        <v>210</v>
      </c>
      <c r="M3" s="41" t="s">
        <v>211</v>
      </c>
    </row>
    <row r="4" spans="1:13" x14ac:dyDescent="0.35">
      <c r="A4" s="41">
        <v>2019</v>
      </c>
      <c r="E4" s="41">
        <v>24889</v>
      </c>
      <c r="F4" s="41">
        <v>21680</v>
      </c>
      <c r="G4" s="41">
        <v>20606</v>
      </c>
      <c r="H4" s="41">
        <v>14219</v>
      </c>
      <c r="I4" s="41">
        <v>14819</v>
      </c>
      <c r="J4" s="41">
        <v>16119</v>
      </c>
      <c r="K4" s="41">
        <v>22085</v>
      </c>
      <c r="L4" s="41">
        <v>22708</v>
      </c>
      <c r="M4" s="41">
        <v>18123</v>
      </c>
    </row>
    <row r="5" spans="1:13" x14ac:dyDescent="0.35">
      <c r="A5" s="41">
        <v>2020</v>
      </c>
      <c r="B5" s="41">
        <v>27830</v>
      </c>
      <c r="C5" s="41">
        <v>20429</v>
      </c>
      <c r="D5" s="41">
        <v>15188</v>
      </c>
      <c r="E5" s="41">
        <v>13036</v>
      </c>
      <c r="F5" s="41">
        <v>11499</v>
      </c>
      <c r="G5" s="41">
        <v>10591</v>
      </c>
      <c r="H5" s="41">
        <v>7902</v>
      </c>
      <c r="I5" s="41">
        <v>8560</v>
      </c>
      <c r="J5" s="41">
        <v>9570</v>
      </c>
      <c r="K5" s="41">
        <v>14027</v>
      </c>
      <c r="L5" s="41">
        <v>16226</v>
      </c>
      <c r="M5" s="41">
        <v>12255</v>
      </c>
    </row>
    <row r="6" spans="1:13" x14ac:dyDescent="0.35">
      <c r="A6" s="41">
        <v>2021</v>
      </c>
      <c r="B6" s="41">
        <v>21446</v>
      </c>
      <c r="C6" s="41">
        <v>30090</v>
      </c>
      <c r="D6" s="41">
        <v>18727</v>
      </c>
      <c r="E6" s="41">
        <v>18118</v>
      </c>
      <c r="F6" s="42">
        <v>11819</v>
      </c>
      <c r="G6" s="43">
        <v>11369</v>
      </c>
      <c r="H6" s="43">
        <v>9191</v>
      </c>
      <c r="I6" s="44">
        <v>10873</v>
      </c>
      <c r="J6" s="43">
        <v>19749</v>
      </c>
      <c r="K6" s="43">
        <v>29233</v>
      </c>
      <c r="L6" s="41">
        <v>39116</v>
      </c>
      <c r="M6" s="41">
        <v>89618</v>
      </c>
    </row>
    <row r="7" spans="1:13" x14ac:dyDescent="0.35">
      <c r="A7" s="41">
        <v>2022</v>
      </c>
      <c r="B7" s="44">
        <v>76490</v>
      </c>
      <c r="C7" s="41">
        <v>42653</v>
      </c>
      <c r="D7" s="41">
        <v>30135</v>
      </c>
      <c r="E7" s="41">
        <v>18834</v>
      </c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78E07-F17F-44A2-964D-8BF03396CB23}">
  <dimension ref="B1:B10"/>
  <sheetViews>
    <sheetView showGridLines="0" zoomScale="115" zoomScaleNormal="115" workbookViewId="0">
      <selection activeCell="F13" sqref="F13"/>
    </sheetView>
  </sheetViews>
  <sheetFormatPr baseColWidth="10" defaultColWidth="8.58203125" defaultRowHeight="15.5" x14ac:dyDescent="0.35"/>
  <cols>
    <col min="1" max="1" width="2.58203125" customWidth="1"/>
  </cols>
  <sheetData>
    <row r="1" spans="2:2" ht="25" x14ac:dyDescent="0.5">
      <c r="B1" s="45" t="s">
        <v>212</v>
      </c>
    </row>
    <row r="2" spans="2:2" ht="10" customHeight="1" x14ac:dyDescent="0.35"/>
    <row r="3" spans="2:2" x14ac:dyDescent="0.35">
      <c r="B3" t="s">
        <v>213</v>
      </c>
    </row>
    <row r="4" spans="2:2" x14ac:dyDescent="0.35">
      <c r="B4" t="s">
        <v>214</v>
      </c>
    </row>
    <row r="5" spans="2:2" x14ac:dyDescent="0.35">
      <c r="B5" t="s">
        <v>215</v>
      </c>
    </row>
    <row r="6" spans="2:2" x14ac:dyDescent="0.35">
      <c r="B6" t="s">
        <v>216</v>
      </c>
    </row>
    <row r="7" spans="2:2" x14ac:dyDescent="0.35">
      <c r="B7" t="s">
        <v>217</v>
      </c>
    </row>
    <row r="8" spans="2:2" x14ac:dyDescent="0.35">
      <c r="B8" t="s">
        <v>218</v>
      </c>
    </row>
    <row r="9" spans="2:2" x14ac:dyDescent="0.35">
      <c r="B9" t="s">
        <v>219</v>
      </c>
    </row>
    <row r="10" spans="2:2" x14ac:dyDescent="0.35">
      <c r="B10" t="s">
        <v>220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1"/>
  <sheetViews>
    <sheetView workbookViewId="0"/>
  </sheetViews>
  <sheetFormatPr baseColWidth="10" defaultColWidth="11" defaultRowHeight="15.5" x14ac:dyDescent="0.35"/>
  <cols>
    <col min="1" max="1" width="29.25" style="1" bestFit="1" customWidth="1"/>
    <col min="2" max="16384" width="11" style="1"/>
  </cols>
  <sheetData>
    <row r="1" spans="1:4" x14ac:dyDescent="0.35">
      <c r="C1" s="1" t="s">
        <v>1</v>
      </c>
    </row>
    <row r="3" spans="1:4" x14ac:dyDescent="0.35">
      <c r="B3" s="1" t="s">
        <v>13</v>
      </c>
      <c r="C3" s="1" t="s">
        <v>15</v>
      </c>
    </row>
    <row r="4" spans="1:4" x14ac:dyDescent="0.35">
      <c r="A4" s="1" t="s">
        <v>19</v>
      </c>
      <c r="B4" s="1">
        <f>Datagrunnlag!F4</f>
        <v>88619</v>
      </c>
      <c r="C4" s="1">
        <f>Datagrunnlag!H4</f>
        <v>10766</v>
      </c>
      <c r="D4" s="3">
        <f>C4/B4</f>
        <v>0.12148636296956634</v>
      </c>
    </row>
    <row r="5" spans="1:4" x14ac:dyDescent="0.35">
      <c r="A5" s="1" t="s">
        <v>25</v>
      </c>
      <c r="B5" s="1">
        <f>Datagrunnlag!F10</f>
        <v>56106</v>
      </c>
      <c r="C5" s="1">
        <f>Datagrunnlag!H10</f>
        <v>8585</v>
      </c>
      <c r="D5" s="3">
        <f t="shared" ref="D5:D10" si="0">C5/B5</f>
        <v>0.15301393790325454</v>
      </c>
    </row>
    <row r="6" spans="1:4" x14ac:dyDescent="0.35">
      <c r="A6" s="1" t="s">
        <v>32</v>
      </c>
      <c r="B6" s="1">
        <f>Datagrunnlag!F15</f>
        <v>12398</v>
      </c>
      <c r="C6" s="1">
        <f>Datagrunnlag!H15</f>
        <v>565</v>
      </c>
      <c r="D6" s="3">
        <f t="shared" si="0"/>
        <v>4.5571866430069365E-2</v>
      </c>
    </row>
    <row r="7" spans="1:4" x14ac:dyDescent="0.35">
      <c r="A7" s="1" t="s">
        <v>172</v>
      </c>
      <c r="B7" s="1">
        <f>Datagrunnlag!F20</f>
        <v>130486</v>
      </c>
      <c r="C7" s="1">
        <f>Datagrunnlag!H20</f>
        <v>2211</v>
      </c>
      <c r="D7" s="3">
        <f t="shared" si="0"/>
        <v>1.6944346519933172E-2</v>
      </c>
    </row>
    <row r="8" spans="1:4" x14ac:dyDescent="0.35">
      <c r="A8" s="1" t="s">
        <v>55</v>
      </c>
      <c r="B8" s="1">
        <f>Datagrunnlag!F31</f>
        <v>81135</v>
      </c>
      <c r="C8" s="1">
        <f>Datagrunnlag!H31</f>
        <v>2270</v>
      </c>
      <c r="D8" s="3">
        <f t="shared" si="0"/>
        <v>2.7978061255931472E-2</v>
      </c>
    </row>
    <row r="9" spans="1:4" x14ac:dyDescent="0.35">
      <c r="A9" s="1" t="s">
        <v>76</v>
      </c>
      <c r="B9" s="1">
        <f>Datagrunnlag!F42</f>
        <v>60827</v>
      </c>
      <c r="C9" s="1">
        <f>Datagrunnlag!H42</f>
        <v>41070</v>
      </c>
      <c r="D9" s="3">
        <f t="shared" si="0"/>
        <v>0.67519358179755695</v>
      </c>
    </row>
    <row r="10" spans="1:4" x14ac:dyDescent="0.35">
      <c r="A10" s="1" t="s">
        <v>77</v>
      </c>
      <c r="B10" s="1">
        <f>Datagrunnlag!F45</f>
        <v>1510676</v>
      </c>
      <c r="C10" s="1">
        <f>Datagrunnlag!H45</f>
        <v>1031377</v>
      </c>
      <c r="D10" s="3">
        <f t="shared" si="0"/>
        <v>0.68272548183727022</v>
      </c>
    </row>
    <row r="11" spans="1:4" x14ac:dyDescent="0.35">
      <c r="A11" s="1" t="s">
        <v>173</v>
      </c>
      <c r="B11" s="6">
        <f>Datagrunnlag!F50</f>
        <v>789231</v>
      </c>
      <c r="C11" s="6">
        <f>Datagrunnlag!H50</f>
        <v>1614</v>
      </c>
      <c r="D11" s="3">
        <f>C11/B11</f>
        <v>2.0450286418044906E-3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0"/>
  <sheetViews>
    <sheetView workbookViewId="0"/>
  </sheetViews>
  <sheetFormatPr baseColWidth="10" defaultColWidth="9" defaultRowHeight="15.5" x14ac:dyDescent="0.35"/>
  <cols>
    <col min="1" max="1" width="29.25" style="4" bestFit="1" customWidth="1"/>
    <col min="2" max="3" width="9" style="4"/>
    <col min="4" max="4" width="11.58203125" style="4" bestFit="1" customWidth="1"/>
    <col min="5" max="5" width="9" style="4"/>
    <col min="6" max="6" width="26.83203125" style="4" bestFit="1" customWidth="1"/>
    <col min="7" max="16384" width="9" style="4"/>
  </cols>
  <sheetData>
    <row r="1" spans="1:12" x14ac:dyDescent="0.35">
      <c r="A1" s="4" t="s">
        <v>0</v>
      </c>
      <c r="F1" s="4" t="s">
        <v>1</v>
      </c>
    </row>
    <row r="2" spans="1:12" x14ac:dyDescent="0.35">
      <c r="B2" s="4" t="s">
        <v>0</v>
      </c>
      <c r="C2" s="4" t="s">
        <v>15</v>
      </c>
      <c r="D2" s="4" t="s">
        <v>0</v>
      </c>
      <c r="G2" s="4" t="s">
        <v>1</v>
      </c>
      <c r="H2" s="4" t="s">
        <v>15</v>
      </c>
      <c r="I2" s="4" t="s">
        <v>1</v>
      </c>
    </row>
    <row r="3" spans="1:12" x14ac:dyDescent="0.35">
      <c r="A3" s="4" t="s">
        <v>19</v>
      </c>
      <c r="B3" s="4">
        <v>53386</v>
      </c>
      <c r="C3" s="4">
        <v>9615</v>
      </c>
      <c r="D3" s="5">
        <v>0.1801033978945791</v>
      </c>
      <c r="F3" s="4" t="s">
        <v>19</v>
      </c>
      <c r="G3" s="4">
        <v>88619</v>
      </c>
      <c r="H3" s="4">
        <v>10766</v>
      </c>
      <c r="I3" s="5">
        <v>0.12148636296956634</v>
      </c>
    </row>
    <row r="4" spans="1:12" x14ac:dyDescent="0.35">
      <c r="A4" s="4" t="s">
        <v>25</v>
      </c>
      <c r="B4" s="4">
        <v>34336</v>
      </c>
      <c r="C4" s="4">
        <v>7853</v>
      </c>
      <c r="D4" s="5">
        <v>0.22871039142590865</v>
      </c>
      <c r="F4" s="4" t="s">
        <v>25</v>
      </c>
      <c r="G4" s="4">
        <v>56106</v>
      </c>
      <c r="H4" s="4">
        <v>8585</v>
      </c>
      <c r="I4" s="5">
        <v>0.15301393790325454</v>
      </c>
      <c r="L4" s="5"/>
    </row>
    <row r="5" spans="1:12" x14ac:dyDescent="0.35">
      <c r="A5" s="4" t="s">
        <v>32</v>
      </c>
      <c r="B5" s="4">
        <v>7892</v>
      </c>
      <c r="C5" s="4">
        <v>1565</v>
      </c>
      <c r="D5" s="5">
        <v>0.19830207805372529</v>
      </c>
      <c r="F5" s="4" t="s">
        <v>32</v>
      </c>
      <c r="G5" s="4">
        <v>12398</v>
      </c>
      <c r="H5" s="4">
        <v>565</v>
      </c>
      <c r="I5" s="5">
        <v>4.5571866430069365E-2</v>
      </c>
      <c r="L5" s="5"/>
    </row>
    <row r="6" spans="1:12" x14ac:dyDescent="0.35">
      <c r="A6" s="4" t="s">
        <v>172</v>
      </c>
      <c r="B6" s="4">
        <v>519415</v>
      </c>
      <c r="C6" s="4">
        <v>13907</v>
      </c>
      <c r="D6" s="5">
        <v>2.6774351915135296E-2</v>
      </c>
      <c r="F6" s="4" t="s">
        <v>172</v>
      </c>
      <c r="G6" s="4">
        <v>397975</v>
      </c>
      <c r="H6" s="4">
        <v>21724</v>
      </c>
      <c r="I6" s="5">
        <v>5.4586343363276585E-2</v>
      </c>
      <c r="L6" s="5"/>
    </row>
    <row r="7" spans="1:12" x14ac:dyDescent="0.35">
      <c r="A7" s="4" t="s">
        <v>55</v>
      </c>
      <c r="B7" s="4">
        <v>69250</v>
      </c>
      <c r="C7" s="4">
        <v>1607</v>
      </c>
      <c r="D7" s="5">
        <v>2.32057761732852E-2</v>
      </c>
      <c r="F7" s="4" t="s">
        <v>55</v>
      </c>
      <c r="G7" s="4">
        <v>81135</v>
      </c>
      <c r="H7" s="4">
        <v>2270</v>
      </c>
      <c r="I7" s="5">
        <v>2.7978061255931472E-2</v>
      </c>
      <c r="L7" s="5"/>
    </row>
    <row r="8" spans="1:12" x14ac:dyDescent="0.35">
      <c r="A8" s="4" t="s">
        <v>76</v>
      </c>
      <c r="B8" s="4">
        <v>15047</v>
      </c>
      <c r="C8" s="4">
        <v>10857</v>
      </c>
      <c r="D8" s="5">
        <v>0.72153917724463346</v>
      </c>
      <c r="F8" s="4" t="s">
        <v>76</v>
      </c>
      <c r="G8" s="4">
        <v>60827</v>
      </c>
      <c r="H8" s="4">
        <v>41070</v>
      </c>
      <c r="I8" s="5">
        <v>0.67519358179755695</v>
      </c>
      <c r="L8" s="5"/>
    </row>
    <row r="9" spans="1:12" x14ac:dyDescent="0.35">
      <c r="A9" s="4" t="s">
        <v>77</v>
      </c>
      <c r="B9" s="4">
        <v>1011603</v>
      </c>
      <c r="C9" s="4">
        <v>464875</v>
      </c>
      <c r="D9" s="5">
        <v>0.45954292345910402</v>
      </c>
      <c r="F9" s="4" t="s">
        <v>77</v>
      </c>
      <c r="G9" s="4">
        <v>1510676</v>
      </c>
      <c r="H9" s="4">
        <v>1031377</v>
      </c>
      <c r="I9" s="5">
        <v>0.68272548183727022</v>
      </c>
      <c r="L9" s="5"/>
    </row>
    <row r="10" spans="1:12" x14ac:dyDescent="0.35">
      <c r="A10" s="4" t="s">
        <v>84</v>
      </c>
      <c r="B10" s="4">
        <v>801240</v>
      </c>
      <c r="C10" s="4">
        <v>654</v>
      </c>
      <c r="D10" s="5"/>
      <c r="F10" s="4" t="s">
        <v>173</v>
      </c>
      <c r="G10" s="4">
        <v>789231</v>
      </c>
      <c r="H10" s="4">
        <v>1614</v>
      </c>
      <c r="I10" s="5">
        <v>0</v>
      </c>
      <c r="L10" s="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"/>
  <sheetViews>
    <sheetView workbookViewId="0"/>
  </sheetViews>
  <sheetFormatPr baseColWidth="10" defaultColWidth="11" defaultRowHeight="15.5" x14ac:dyDescent="0.35"/>
  <cols>
    <col min="1" max="1" width="29.25" style="1" bestFit="1" customWidth="1"/>
    <col min="2" max="16384" width="11" style="1"/>
  </cols>
  <sheetData>
    <row r="1" spans="1:5" x14ac:dyDescent="0.35">
      <c r="C1" s="1" t="s">
        <v>2</v>
      </c>
    </row>
    <row r="3" spans="1:5" x14ac:dyDescent="0.35">
      <c r="B3" s="1" t="s">
        <v>13</v>
      </c>
      <c r="C3" s="1" t="s">
        <v>15</v>
      </c>
    </row>
    <row r="4" spans="1:5" x14ac:dyDescent="0.35">
      <c r="A4" s="1" t="s">
        <v>19</v>
      </c>
      <c r="B4" s="1">
        <f>Datagrunnlag!I4</f>
        <v>73514</v>
      </c>
      <c r="C4" s="1">
        <f>Datagrunnlag!K4</f>
        <v>9893</v>
      </c>
      <c r="D4" s="3">
        <f>C4/B4</f>
        <v>0.13457300650216286</v>
      </c>
      <c r="E4" s="3">
        <v>0.12148636296956634</v>
      </c>
    </row>
    <row r="5" spans="1:5" x14ac:dyDescent="0.35">
      <c r="A5" s="1" t="s">
        <v>25</v>
      </c>
      <c r="B5" s="1">
        <f>Datagrunnlag!I10</f>
        <v>46984</v>
      </c>
      <c r="C5" s="1">
        <f>Datagrunnlag!K10</f>
        <v>5570</v>
      </c>
      <c r="D5" s="3">
        <f t="shared" ref="D5:D10" si="0">C5/B5</f>
        <v>0.1185509960837732</v>
      </c>
      <c r="E5" s="3">
        <v>0.15301393790325454</v>
      </c>
    </row>
    <row r="6" spans="1:5" x14ac:dyDescent="0.35">
      <c r="A6" s="1" t="s">
        <v>32</v>
      </c>
      <c r="B6" s="1">
        <f>Datagrunnlag!I15</f>
        <v>12352</v>
      </c>
      <c r="C6" s="1">
        <f>Datagrunnlag!K15</f>
        <v>394</v>
      </c>
      <c r="D6" s="3">
        <f t="shared" si="0"/>
        <v>3.1897668393782386E-2</v>
      </c>
      <c r="E6" s="3">
        <v>4.5571866430069365E-2</v>
      </c>
    </row>
    <row r="7" spans="1:5" x14ac:dyDescent="0.35">
      <c r="A7" s="1" t="s">
        <v>172</v>
      </c>
      <c r="B7" s="1">
        <f>Datagrunnlag!I20</f>
        <v>98708</v>
      </c>
      <c r="C7" s="1">
        <f>Datagrunnlag!K20</f>
        <v>1955</v>
      </c>
      <c r="D7" s="3">
        <f t="shared" si="0"/>
        <v>1.9805892126271426E-2</v>
      </c>
      <c r="E7" s="3">
        <v>5.4586343363276585E-2</v>
      </c>
    </row>
    <row r="8" spans="1:5" x14ac:dyDescent="0.35">
      <c r="A8" s="1" t="s">
        <v>55</v>
      </c>
      <c r="B8" s="1">
        <f>Datagrunnlag!I31</f>
        <v>52498</v>
      </c>
      <c r="C8" s="1">
        <f>Datagrunnlag!K31</f>
        <v>1368</v>
      </c>
      <c r="D8" s="3">
        <f t="shared" si="0"/>
        <v>2.6058135548020878E-2</v>
      </c>
      <c r="E8" s="3">
        <v>2.7978061255931472E-2</v>
      </c>
    </row>
    <row r="9" spans="1:5" x14ac:dyDescent="0.35">
      <c r="A9" s="1" t="s">
        <v>76</v>
      </c>
      <c r="B9" s="1">
        <f>Datagrunnlag!I42</f>
        <v>32742</v>
      </c>
      <c r="C9" s="1">
        <f>Datagrunnlag!K42</f>
        <v>30079</v>
      </c>
      <c r="D9" s="3">
        <f t="shared" si="0"/>
        <v>0.91866715533565446</v>
      </c>
      <c r="E9" s="3">
        <v>0.67519358179755695</v>
      </c>
    </row>
    <row r="10" spans="1:5" x14ac:dyDescent="0.35">
      <c r="A10" s="1" t="s">
        <v>77</v>
      </c>
      <c r="B10" s="1">
        <f>Datagrunnlag!I45</f>
        <v>2587150</v>
      </c>
      <c r="C10" s="1">
        <f>Datagrunnlag!K45</f>
        <v>1044896</v>
      </c>
      <c r="D10" s="3">
        <f t="shared" si="0"/>
        <v>0.40387917206192142</v>
      </c>
      <c r="E10" s="3">
        <v>0.68272548183727022</v>
      </c>
    </row>
    <row r="11" spans="1:5" x14ac:dyDescent="0.35">
      <c r="A11" s="1" t="s">
        <v>173</v>
      </c>
      <c r="B11" s="6">
        <f>Datagrunnlag!I50</f>
        <v>1248113</v>
      </c>
      <c r="C11" s="6">
        <f>Datagrunnlag!K50</f>
        <v>1335</v>
      </c>
      <c r="D11" s="3">
        <f>C11/B11</f>
        <v>1.0696146903365321E-3</v>
      </c>
      <c r="E11" s="3">
        <v>2.0450286418044906E-3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"/>
  <sheetViews>
    <sheetView workbookViewId="0"/>
  </sheetViews>
  <sheetFormatPr baseColWidth="10" defaultColWidth="11" defaultRowHeight="15.5" x14ac:dyDescent="0.35"/>
  <cols>
    <col min="1" max="1" width="29.25" style="1" bestFit="1" customWidth="1"/>
    <col min="2" max="16384" width="11" style="1"/>
  </cols>
  <sheetData>
    <row r="1" spans="1:5" x14ac:dyDescent="0.35">
      <c r="C1" s="1" t="s">
        <v>3</v>
      </c>
    </row>
    <row r="3" spans="1:5" x14ac:dyDescent="0.35">
      <c r="B3" s="1" t="s">
        <v>174</v>
      </c>
      <c r="C3" s="1" t="s">
        <v>14</v>
      </c>
      <c r="D3" s="1" t="s">
        <v>17</v>
      </c>
      <c r="E3" s="1" t="s">
        <v>18</v>
      </c>
    </row>
    <row r="4" spans="1:5" x14ac:dyDescent="0.35">
      <c r="A4" s="1" t="s">
        <v>19</v>
      </c>
      <c r="B4" s="1">
        <f>Datagrunnlag!L4</f>
        <v>67347</v>
      </c>
      <c r="C4" s="1">
        <f>Datagrunnlag!M4</f>
        <v>59083</v>
      </c>
      <c r="D4" s="1">
        <f>Datagrunnlag!N4</f>
        <v>7273</v>
      </c>
      <c r="E4" s="1">
        <f>Datagrunnlag!O4</f>
        <v>799</v>
      </c>
    </row>
    <row r="5" spans="1:5" x14ac:dyDescent="0.35">
      <c r="A5" s="1" t="s">
        <v>25</v>
      </c>
      <c r="B5" s="1">
        <f>Datagrunnlag!L10</f>
        <v>54176</v>
      </c>
      <c r="C5" s="1">
        <f>Datagrunnlag!M10</f>
        <v>46438</v>
      </c>
      <c r="D5" s="1">
        <f>Datagrunnlag!N10</f>
        <v>6965</v>
      </c>
      <c r="E5" s="1">
        <f>Datagrunnlag!O10</f>
        <v>742</v>
      </c>
    </row>
    <row r="6" spans="1:5" x14ac:dyDescent="0.35">
      <c r="A6" s="1" t="s">
        <v>32</v>
      </c>
      <c r="B6" s="1">
        <f>Datagrunnlag!L15</f>
        <v>15077</v>
      </c>
      <c r="C6" s="1">
        <f>Datagrunnlag!M15</f>
        <v>13699</v>
      </c>
      <c r="D6" s="1">
        <f>Datagrunnlag!N15</f>
        <v>552</v>
      </c>
      <c r="E6" s="1">
        <f>Datagrunnlag!O15</f>
        <v>677</v>
      </c>
    </row>
    <row r="7" spans="1:5" x14ac:dyDescent="0.35">
      <c r="A7" s="1" t="s">
        <v>172</v>
      </c>
      <c r="B7" s="1">
        <f>Datagrunnlag!L20</f>
        <v>181730</v>
      </c>
      <c r="C7" s="1">
        <f>Datagrunnlag!M20</f>
        <v>180218</v>
      </c>
      <c r="D7" s="1">
        <f>Datagrunnlag!N20</f>
        <v>1512</v>
      </c>
      <c r="E7" s="1">
        <f>Datagrunnlag!O20</f>
        <v>0</v>
      </c>
    </row>
    <row r="8" spans="1:5" x14ac:dyDescent="0.35">
      <c r="A8" s="1" t="s">
        <v>55</v>
      </c>
      <c r="B8" s="1">
        <f>Datagrunnlag!L31</f>
        <v>76452</v>
      </c>
      <c r="C8" s="1">
        <f>Datagrunnlag!M31</f>
        <v>74638</v>
      </c>
      <c r="D8" s="1">
        <f>Datagrunnlag!N31</f>
        <v>1813</v>
      </c>
      <c r="E8" s="1">
        <f>Datagrunnlag!O31</f>
        <v>0</v>
      </c>
    </row>
    <row r="9" spans="1:5" x14ac:dyDescent="0.35">
      <c r="A9" s="1" t="s">
        <v>76</v>
      </c>
      <c r="B9" s="1">
        <f>Datagrunnlag!L42</f>
        <v>69956</v>
      </c>
      <c r="C9" s="1">
        <f>Datagrunnlag!M42</f>
        <v>4308</v>
      </c>
      <c r="D9" s="1">
        <f>Datagrunnlag!N42</f>
        <v>65646</v>
      </c>
      <c r="E9" s="1">
        <f>Datagrunnlag!O42</f>
        <v>0</v>
      </c>
    </row>
    <row r="10" spans="1:5" x14ac:dyDescent="0.35">
      <c r="A10" s="1" t="s">
        <v>77</v>
      </c>
      <c r="B10" s="1">
        <f>Datagrunnlag!L45</f>
        <v>1960758</v>
      </c>
      <c r="C10" s="1">
        <f>Datagrunnlag!M45</f>
        <v>1114442</v>
      </c>
      <c r="D10" s="1">
        <f>Datagrunnlag!N45</f>
        <v>846296</v>
      </c>
      <c r="E10" s="1">
        <f>Datagrunnlag!O45</f>
        <v>0</v>
      </c>
    </row>
    <row r="11" spans="1:5" x14ac:dyDescent="0.35">
      <c r="A11" s="1" t="s">
        <v>173</v>
      </c>
      <c r="B11" s="6">
        <f>Datagrunnlag!L50</f>
        <v>1808112</v>
      </c>
      <c r="C11" s="6">
        <f>Datagrunnlag!M50</f>
        <v>1807783</v>
      </c>
      <c r="D11" s="6">
        <f>Datagrunnlag!N50</f>
        <v>251</v>
      </c>
      <c r="E11" s="6">
        <f>Datagrunnlag!O50</f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92"/>
  <sheetViews>
    <sheetView workbookViewId="0"/>
  </sheetViews>
  <sheetFormatPr baseColWidth="10" defaultColWidth="11" defaultRowHeight="15.5" x14ac:dyDescent="0.35"/>
  <cols>
    <col min="1" max="1" width="29.25" style="1" bestFit="1" customWidth="1"/>
    <col min="2" max="16384" width="11" style="1"/>
  </cols>
  <sheetData>
    <row r="1" spans="1:5" x14ac:dyDescent="0.35">
      <c r="C1" s="1" t="s">
        <v>4</v>
      </c>
    </row>
    <row r="3" spans="1:5" x14ac:dyDescent="0.35">
      <c r="B3" s="1" t="s">
        <v>174</v>
      </c>
      <c r="C3" s="1" t="s">
        <v>14</v>
      </c>
      <c r="D3" s="1" t="s">
        <v>17</v>
      </c>
      <c r="E3" s="1" t="s">
        <v>18</v>
      </c>
    </row>
    <row r="4" spans="1:5" x14ac:dyDescent="0.35">
      <c r="A4" s="1" t="s">
        <v>19</v>
      </c>
      <c r="B4" s="1">
        <f>Datagrunnlag!P4</f>
        <v>66258</v>
      </c>
      <c r="C4" s="1">
        <f>Datagrunnlag!Q4</f>
        <v>58791</v>
      </c>
      <c r="D4" s="1">
        <f>Datagrunnlag!R4</f>
        <v>6283</v>
      </c>
      <c r="E4" s="1">
        <f>Datagrunnlag!S4</f>
        <v>962</v>
      </c>
    </row>
    <row r="5" spans="1:5" x14ac:dyDescent="0.35">
      <c r="A5" s="1" t="s">
        <v>25</v>
      </c>
      <c r="B5" s="1">
        <f>Datagrunnlag!P10</f>
        <v>57440</v>
      </c>
      <c r="C5" s="1">
        <f>Datagrunnlag!Q10</f>
        <v>49314</v>
      </c>
      <c r="D5" s="1">
        <f>Datagrunnlag!R10</f>
        <v>7064</v>
      </c>
      <c r="E5" s="1">
        <f>Datagrunnlag!S10</f>
        <v>1037</v>
      </c>
    </row>
    <row r="6" spans="1:5" x14ac:dyDescent="0.35">
      <c r="A6" s="1" t="s">
        <v>32</v>
      </c>
      <c r="B6" s="1">
        <f>Datagrunnlag!P15</f>
        <v>18785</v>
      </c>
      <c r="C6" s="1">
        <f>Datagrunnlag!Q15</f>
        <v>16902</v>
      </c>
      <c r="D6" s="1">
        <f>Datagrunnlag!R15</f>
        <v>481</v>
      </c>
      <c r="E6" s="1">
        <f>Datagrunnlag!S15</f>
        <v>1101</v>
      </c>
    </row>
    <row r="7" spans="1:5" x14ac:dyDescent="0.35">
      <c r="A7" s="1" t="s">
        <v>172</v>
      </c>
      <c r="B7" s="1">
        <f>Datagrunnlag!P20</f>
        <v>125820</v>
      </c>
      <c r="C7" s="1">
        <f>Datagrunnlag!Q20</f>
        <v>124594</v>
      </c>
      <c r="D7" s="1">
        <f>Datagrunnlag!R20</f>
        <v>1225</v>
      </c>
      <c r="E7" s="1">
        <f>Datagrunnlag!S20</f>
        <v>0</v>
      </c>
    </row>
    <row r="8" spans="1:5" x14ac:dyDescent="0.35">
      <c r="A8" s="1" t="s">
        <v>55</v>
      </c>
      <c r="B8" s="1">
        <f>Datagrunnlag!P31</f>
        <v>82466</v>
      </c>
      <c r="C8" s="1">
        <f>Datagrunnlag!Q31</f>
        <v>80758</v>
      </c>
      <c r="D8" s="1">
        <f>Datagrunnlag!R31</f>
        <v>1706</v>
      </c>
      <c r="E8" s="1">
        <f>Datagrunnlag!S31</f>
        <v>0</v>
      </c>
    </row>
    <row r="9" spans="1:5" x14ac:dyDescent="0.35">
      <c r="A9" s="1" t="s">
        <v>76</v>
      </c>
      <c r="B9" s="1">
        <f>Datagrunnlag!P42</f>
        <v>53509</v>
      </c>
      <c r="C9" s="1">
        <f>Datagrunnlag!Q42</f>
        <v>4033</v>
      </c>
      <c r="D9" s="1">
        <f>Datagrunnlag!R42</f>
        <v>49476</v>
      </c>
      <c r="E9" s="1">
        <f>Datagrunnlag!S42</f>
        <v>0</v>
      </c>
    </row>
    <row r="10" spans="1:5" x14ac:dyDescent="0.35">
      <c r="A10" s="1" t="s">
        <v>77</v>
      </c>
      <c r="B10" s="1">
        <f>Datagrunnlag!P45</f>
        <v>2527250</v>
      </c>
      <c r="C10" s="1">
        <f>Datagrunnlag!Q45</f>
        <v>1396499</v>
      </c>
      <c r="D10" s="1">
        <f>Datagrunnlag!R45</f>
        <v>1130749</v>
      </c>
      <c r="E10" s="1">
        <f>Datagrunnlag!S45</f>
        <v>0</v>
      </c>
    </row>
    <row r="11" spans="1:5" x14ac:dyDescent="0.35">
      <c r="A11" s="1" t="s">
        <v>173</v>
      </c>
      <c r="B11" s="6">
        <f>Datagrunnlag!P50</f>
        <v>1355009</v>
      </c>
      <c r="C11" s="6">
        <f>Datagrunnlag!Q50</f>
        <v>1354789</v>
      </c>
      <c r="D11" s="6">
        <f>Datagrunnlag!R50</f>
        <v>209</v>
      </c>
      <c r="E11" s="6">
        <f>Datagrunnlag!S50</f>
        <v>0</v>
      </c>
    </row>
    <row r="62" spans="1:2" x14ac:dyDescent="0.35">
      <c r="A62" s="47"/>
      <c r="B62" s="47"/>
    </row>
    <row r="63" spans="1:2" x14ac:dyDescent="0.35">
      <c r="A63" s="48"/>
      <c r="B63" s="47"/>
    </row>
    <row r="64" spans="1:2" x14ac:dyDescent="0.35">
      <c r="A64" s="48"/>
      <c r="B64" s="47"/>
    </row>
    <row r="65" spans="1:2" x14ac:dyDescent="0.35">
      <c r="A65" s="48"/>
      <c r="B65" s="47"/>
    </row>
    <row r="66" spans="1:2" x14ac:dyDescent="0.35">
      <c r="A66" s="48"/>
      <c r="B66" s="47"/>
    </row>
    <row r="67" spans="1:2" x14ac:dyDescent="0.35">
      <c r="A67" s="48"/>
      <c r="B67" s="47"/>
    </row>
    <row r="68" spans="1:2" x14ac:dyDescent="0.35">
      <c r="A68" s="48"/>
      <c r="B68" s="47"/>
    </row>
    <row r="69" spans="1:2" x14ac:dyDescent="0.35">
      <c r="A69" s="48"/>
      <c r="B69" s="47"/>
    </row>
    <row r="70" spans="1:2" x14ac:dyDescent="0.35">
      <c r="A70" s="48"/>
      <c r="B70" s="47"/>
    </row>
    <row r="71" spans="1:2" x14ac:dyDescent="0.35">
      <c r="A71" s="48"/>
      <c r="B71" s="47"/>
    </row>
    <row r="72" spans="1:2" x14ac:dyDescent="0.35">
      <c r="A72" s="48"/>
      <c r="B72" s="47"/>
    </row>
    <row r="73" spans="1:2" x14ac:dyDescent="0.35">
      <c r="A73" s="48"/>
      <c r="B73" s="47"/>
    </row>
    <row r="74" spans="1:2" x14ac:dyDescent="0.35">
      <c r="A74" s="48"/>
      <c r="B74" s="47"/>
    </row>
    <row r="75" spans="1:2" x14ac:dyDescent="0.35">
      <c r="A75" s="48"/>
      <c r="B75" s="47"/>
    </row>
    <row r="76" spans="1:2" x14ac:dyDescent="0.35">
      <c r="A76" s="48"/>
      <c r="B76" s="47"/>
    </row>
    <row r="77" spans="1:2" x14ac:dyDescent="0.35">
      <c r="A77" s="48"/>
      <c r="B77" s="47"/>
    </row>
    <row r="78" spans="1:2" x14ac:dyDescent="0.35">
      <c r="A78" s="48"/>
      <c r="B78" s="47"/>
    </row>
    <row r="79" spans="1:2" x14ac:dyDescent="0.35">
      <c r="A79" s="48"/>
      <c r="B79" s="47"/>
    </row>
    <row r="80" spans="1:2" x14ac:dyDescent="0.35">
      <c r="A80" s="48"/>
      <c r="B80" s="47"/>
    </row>
    <row r="81" spans="1:2" x14ac:dyDescent="0.35">
      <c r="A81" s="48"/>
      <c r="B81" s="47"/>
    </row>
    <row r="82" spans="1:2" x14ac:dyDescent="0.35">
      <c r="A82" s="48"/>
      <c r="B82" s="47"/>
    </row>
    <row r="83" spans="1:2" x14ac:dyDescent="0.35">
      <c r="A83" s="48"/>
      <c r="B83" s="47"/>
    </row>
    <row r="84" spans="1:2" x14ac:dyDescent="0.35">
      <c r="A84" s="48"/>
      <c r="B84" s="47"/>
    </row>
    <row r="85" spans="1:2" x14ac:dyDescent="0.35">
      <c r="A85" s="48"/>
      <c r="B85" s="47"/>
    </row>
    <row r="86" spans="1:2" x14ac:dyDescent="0.35">
      <c r="A86" s="48"/>
      <c r="B86" s="47"/>
    </row>
    <row r="87" spans="1:2" x14ac:dyDescent="0.35">
      <c r="A87" s="48"/>
      <c r="B87" s="47"/>
    </row>
    <row r="88" spans="1:2" x14ac:dyDescent="0.35">
      <c r="A88" s="48"/>
      <c r="B88" s="47"/>
    </row>
    <row r="89" spans="1:2" x14ac:dyDescent="0.35">
      <c r="A89" s="48"/>
      <c r="B89" s="47"/>
    </row>
    <row r="90" spans="1:2" x14ac:dyDescent="0.35">
      <c r="A90" s="48"/>
      <c r="B90" s="47"/>
    </row>
    <row r="91" spans="1:2" x14ac:dyDescent="0.35">
      <c r="A91" s="48"/>
      <c r="B91" s="47"/>
    </row>
    <row r="92" spans="1:2" x14ac:dyDescent="0.35">
      <c r="A92" s="48"/>
      <c r="B92" s="47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EA388FAFA54154FAE9C7F4469313390" ma:contentTypeVersion="13" ma:contentTypeDescription="Opprett et nytt dokument." ma:contentTypeScope="" ma:versionID="19729ecdea064b236e9e18d88f392051">
  <xsd:schema xmlns:xsd="http://www.w3.org/2001/XMLSchema" xmlns:xs="http://www.w3.org/2001/XMLSchema" xmlns:p="http://schemas.microsoft.com/office/2006/metadata/properties" xmlns:ns2="83969395-2de1-4223-8851-7434abd0463e" xmlns:ns3="0e23c274-909c-4887-9f04-6ff81aae1c1e" targetNamespace="http://schemas.microsoft.com/office/2006/metadata/properties" ma:root="true" ma:fieldsID="c13ffbe03dc3b7f65464ff1efbada17a" ns2:_="" ns3:_="">
    <xsd:import namespace="83969395-2de1-4223-8851-7434abd0463e"/>
    <xsd:import namespace="0e23c274-909c-4887-9f04-6ff81aae1c1e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969395-2de1-4223-8851-7434abd0463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23c274-909c-4887-9f04-6ff81aae1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3969395-2de1-4223-8851-7434abd0463e">PQFAJJWFA4PS-2018047801-11577</_dlc_DocId>
    <_dlc_DocIdUrl xmlns="83969395-2de1-4223-8851-7434abd0463e">
      <Url>https://statnett.sharepoint.com/sites/Elhubfelles/_layouts/15/DocIdRedir.aspx?ID=PQFAJJWFA4PS-2018047801-11577</Url>
      <Description>PQFAJJWFA4PS-2018047801-11577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42D1960-F721-4B54-84C0-E951DB2A31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969395-2de1-4223-8851-7434abd0463e"/>
    <ds:schemaRef ds:uri="0e23c274-909c-4887-9f04-6ff81aae1c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3E0D651-38F8-437D-A8BC-662C99B25BF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08B13A8B-9247-4F36-B9AA-6FEE4A04D339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0e23c274-909c-4887-9f04-6ff81aae1c1e"/>
    <ds:schemaRef ds:uri="http://schemas.openxmlformats.org/package/2006/metadata/core-properties"/>
    <ds:schemaRef ds:uri="83969395-2de1-4223-8851-7434abd0463e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B3EFACF8-EF7A-41EA-B2C8-2E32E6D9370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49</vt:i4>
      </vt:variant>
    </vt:vector>
  </HeadingPairs>
  <TitlesOfParts>
    <vt:vector size="49" baseType="lpstr">
      <vt:lpstr>Datagrunnlag</vt:lpstr>
      <vt:lpstr>Top3 avvisninger</vt:lpstr>
      <vt:lpstr>Plugin</vt:lpstr>
      <vt:lpstr>Rapport - feb</vt:lpstr>
      <vt:lpstr>Rapport - mars</vt:lpstr>
      <vt:lpstr>Rapport feb - april</vt:lpstr>
      <vt:lpstr>Rapport - april</vt:lpstr>
      <vt:lpstr>Rapport - mai</vt:lpstr>
      <vt:lpstr>Rapport - juni</vt:lpstr>
      <vt:lpstr>Rapport - juli</vt:lpstr>
      <vt:lpstr>Rapport - august</vt:lpstr>
      <vt:lpstr>Rapport - september</vt:lpstr>
      <vt:lpstr>Rapport - Oktober</vt:lpstr>
      <vt:lpstr>Rapport - November</vt:lpstr>
      <vt:lpstr>Rapport - Desember</vt:lpstr>
      <vt:lpstr>Rapport - Januar</vt:lpstr>
      <vt:lpstr>Rapport - Februar</vt:lpstr>
      <vt:lpstr>Rapport - Mars20</vt:lpstr>
      <vt:lpstr>Rapport - April20</vt:lpstr>
      <vt:lpstr>Rapport - Mai20</vt:lpstr>
      <vt:lpstr>Rapport - Juni20</vt:lpstr>
      <vt:lpstr>Rapport - Juli20</vt:lpstr>
      <vt:lpstr>Rapport - Aug20</vt:lpstr>
      <vt:lpstr>Rapport - Sept20</vt:lpstr>
      <vt:lpstr>Rapport - Okt20</vt:lpstr>
      <vt:lpstr>Rapport - Nov20</vt:lpstr>
      <vt:lpstr>Rapport - Des20</vt:lpstr>
      <vt:lpstr>Rapport - Jan21</vt:lpstr>
      <vt:lpstr>Rapport - Feb21</vt:lpstr>
      <vt:lpstr>Rapport - Mar21</vt:lpstr>
      <vt:lpstr>Rapport - April21</vt:lpstr>
      <vt:lpstr>Rapport - Mai21</vt:lpstr>
      <vt:lpstr>Rapport - Juni21</vt:lpstr>
      <vt:lpstr>Rapport - Juli21</vt:lpstr>
      <vt:lpstr>Rapport - Aug21</vt:lpstr>
      <vt:lpstr>Rapport - Sept21</vt:lpstr>
      <vt:lpstr>Rapport - Okt21</vt:lpstr>
      <vt:lpstr>Rapport - Nov21</vt:lpstr>
      <vt:lpstr>Rapport - Des21</vt:lpstr>
      <vt:lpstr>Rapport - Jan22</vt:lpstr>
      <vt:lpstr>Rapport - Feb22</vt:lpstr>
      <vt:lpstr>Rapport - Mar22</vt:lpstr>
      <vt:lpstr>Rapport - Apr22</vt:lpstr>
      <vt:lpstr>Rapport - Mai22</vt:lpstr>
      <vt:lpstr>Rapport - Jun22</vt:lpstr>
      <vt:lpstr>Rapport - Jul22</vt:lpstr>
      <vt:lpstr>Fullførte lev.bytter</vt:lpstr>
      <vt:lpstr>Antall innlogginger Plug-in</vt:lpstr>
      <vt:lpstr>To do - Mnd.rapport</vt:lpstr>
    </vt:vector>
  </TitlesOfParts>
  <Manager/>
  <Company>Statnett SF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Kim Charlotte Elvestad</dc:creator>
  <cp:keywords/>
  <dc:description/>
  <cp:lastModifiedBy>Alexandra Edwards</cp:lastModifiedBy>
  <cp:revision/>
  <dcterms:created xsi:type="dcterms:W3CDTF">2019-03-20T12:21:39Z</dcterms:created>
  <dcterms:modified xsi:type="dcterms:W3CDTF">2022-05-18T07:22:19Z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0x0101000EA388FAFA54154FAE9C7F4469313390</vt:lpwstr>
  </property>
  <property fmtid="{D5CDD505-2E9C-101B-9397-08002B2CF9AE}" pid="3" name="_dlc_DocIdItemGuid">
    <vt:lpwstr>2757c912-6722-41ec-a785-50bdd47eee97</vt:lpwstr>
  </property>
  <property fmtid="{D5CDD505-2E9C-101B-9397-08002B2CF9AE}" pid="4" name="WorkbookGuid">
    <vt:lpwstr>d0d76689-e4fa-47fd-a356-ee259edc6e61</vt:lpwstr>
  </property>
  <property fmtid="{D5CDD505-2E9C-101B-9397-08002B2CF9AE}" pid="5" name="MSIP_Label_55b74f4c-7570-4ac9-8413-c450456f7dc6_Enabled">
    <vt:lpwstr>true</vt:lpwstr>
  </property>
  <property fmtid="{D5CDD505-2E9C-101B-9397-08002B2CF9AE}" pid="6" name="MSIP_Label_55b74f4c-7570-4ac9-8413-c450456f7dc6_SetDate">
    <vt:lpwstr>2022-05-18T07:22:18Z</vt:lpwstr>
  </property>
  <property fmtid="{D5CDD505-2E9C-101B-9397-08002B2CF9AE}" pid="7" name="MSIP_Label_55b74f4c-7570-4ac9-8413-c450456f7dc6_Method">
    <vt:lpwstr>Privileged</vt:lpwstr>
  </property>
  <property fmtid="{D5CDD505-2E9C-101B-9397-08002B2CF9AE}" pid="8" name="MSIP_Label_55b74f4c-7570-4ac9-8413-c450456f7dc6_Name">
    <vt:lpwstr>Statnett intern_0</vt:lpwstr>
  </property>
  <property fmtid="{D5CDD505-2E9C-101B-9397-08002B2CF9AE}" pid="9" name="MSIP_Label_55b74f4c-7570-4ac9-8413-c450456f7dc6_SiteId">
    <vt:lpwstr>a8d61462-f252-44b2-bf6a-d7231960c041</vt:lpwstr>
  </property>
  <property fmtid="{D5CDD505-2E9C-101B-9397-08002B2CF9AE}" pid="10" name="MSIP_Label_55b74f4c-7570-4ac9-8413-c450456f7dc6_ContentBits">
    <vt:lpwstr>0</vt:lpwstr>
  </property>
</Properties>
</file>